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10" sheetId="1" r:id="rId4"/>
  </sheets>
  <definedNames>
    <definedName name="Index_Sheet_Kutools">#REF!</definedName>
    <definedName name="Section">#REF!</definedName>
  </definedNames>
  <calcPr/>
  <extLst>
    <ext uri="GoogleSheetsCustomDataVersion2">
      <go:sheetsCustomData xmlns:go="http://customooxmlschemas.google.com/" r:id="rId5" roundtripDataChecksum="5+k7obR2tpmgj/5+b8iSzXztsi/jj5QqcnJdMxfzec0="/>
    </ext>
  </extLst>
</workbook>
</file>

<file path=xl/sharedStrings.xml><?xml version="1.0" encoding="utf-8"?>
<sst xmlns="http://schemas.openxmlformats.org/spreadsheetml/2006/main" count="76" uniqueCount="23">
  <si>
    <t>Table 5.10: Major Spices &amp; Oilseeds production, (2019-2023)</t>
  </si>
  <si>
    <t>Productions</t>
  </si>
  <si>
    <t>Cardamom</t>
  </si>
  <si>
    <t>Area (acres)</t>
  </si>
  <si>
    <t>Production (MT)</t>
  </si>
  <si>
    <t>Yield (Kg/acre)</t>
  </si>
  <si>
    <t>Ginger</t>
  </si>
  <si>
    <t>Garlic</t>
  </si>
  <si>
    <t>Onion</t>
  </si>
  <si>
    <t>Potato</t>
  </si>
  <si>
    <t>Chili</t>
  </si>
  <si>
    <t>Cabbage</t>
  </si>
  <si>
    <t>Cauliflower</t>
  </si>
  <si>
    <t>Green Leaves</t>
  </si>
  <si>
    <t>NA</t>
  </si>
  <si>
    <t>...</t>
  </si>
  <si>
    <t>Raddish</t>
  </si>
  <si>
    <t>Cucumber</t>
  </si>
  <si>
    <t>Pumkin</t>
  </si>
  <si>
    <t>Beans</t>
  </si>
  <si>
    <t>Mustard</t>
  </si>
  <si>
    <t>Soyabean</t>
  </si>
  <si>
    <t>Source: Bhutan RNR Statistics &amp; Agriculture census 2021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</si>
</sst>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_)"/>
  </numFmts>
  <fonts count="10">
    <font>
      <sz val="11.0"/>
      <color rgb="FF000000"/>
      <name val="Calibri"/>
      <scheme val="minor"/>
    </font>
    <font>
      <b/>
      <sz val="12.0"/>
      <color rgb="FF000000"/>
      <name val="Arial"/>
    </font>
    <font>
      <sz val="12.0"/>
      <color rgb="FF000000"/>
      <name val="Arial"/>
    </font>
    <font>
      <sz val="12.0"/>
      <color rgb="FF000000"/>
      <name val="Courier New"/>
    </font>
    <font/>
    <font>
      <b/>
      <sz val="9.0"/>
      <color rgb="FF000000"/>
      <name val="&quot;Times New Roman&quot;"/>
    </font>
    <font>
      <sz val="11.0"/>
      <color rgb="FF000000"/>
      <name val="Arial"/>
    </font>
    <font>
      <sz val="11.0"/>
      <color rgb="FF000000"/>
      <name val="Times New Roman"/>
    </font>
    <font>
      <sz val="12.0"/>
      <color rgb="FF000000"/>
      <name val="Times New Roman"/>
    </font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1">
    <border/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2" fillId="0" fontId="4" numFmtId="0" xfId="0" applyBorder="1" applyFont="1"/>
    <xf borderId="3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horizontal="center" readingOrder="0" shrinkToFit="0" vertical="center" wrapText="0"/>
    </xf>
    <xf borderId="4" fillId="0" fontId="1" numFmtId="0" xfId="0" applyAlignment="1" applyBorder="1" applyFont="1">
      <alignment horizontal="center" readingOrder="0" shrinkToFit="0" vertical="center" wrapText="0"/>
    </xf>
    <xf borderId="1" fillId="0" fontId="2" numFmtId="164" xfId="0" applyAlignment="1" applyBorder="1" applyFont="1" applyNumberFormat="1">
      <alignment horizontal="left" shrinkToFit="0" vertical="center" wrapText="0"/>
    </xf>
    <xf borderId="5" fillId="0" fontId="2" numFmtId="164" xfId="0" applyAlignment="1" applyBorder="1" applyFont="1" applyNumberFormat="1">
      <alignment shrinkToFit="0" vertical="center" wrapText="0"/>
    </xf>
    <xf borderId="6" fillId="0" fontId="2" numFmtId="2" xfId="0" applyAlignment="1" applyBorder="1" applyFont="1" applyNumberFormat="1">
      <alignment horizontal="right" shrinkToFit="0" vertical="center" wrapText="0"/>
    </xf>
    <xf borderId="6" fillId="0" fontId="2" numFmtId="2" xfId="0" applyAlignment="1" applyBorder="1" applyFont="1" applyNumberFormat="1">
      <alignment horizontal="right" readingOrder="0" shrinkToFit="0" vertical="center" wrapText="0"/>
    </xf>
    <xf borderId="0" fillId="0" fontId="2" numFmtId="2" xfId="0" applyAlignment="1" applyFont="1" applyNumberFormat="1">
      <alignment horizontal="right" readingOrder="0" shrinkToFit="0" vertical="center" wrapText="0"/>
    </xf>
    <xf borderId="0" fillId="0" fontId="5" numFmtId="4" xfId="0" applyAlignment="1" applyFont="1" applyNumberFormat="1">
      <alignment readingOrder="0"/>
    </xf>
    <xf borderId="7" fillId="0" fontId="2" numFmtId="164" xfId="0" applyAlignment="1" applyBorder="1" applyFont="1" applyNumberFormat="1">
      <alignment shrinkToFit="0" vertical="center" wrapText="0"/>
    </xf>
    <xf borderId="0" fillId="0" fontId="3" numFmtId="2" xfId="0" applyAlignment="1" applyFont="1" applyNumberFormat="1">
      <alignment shrinkToFit="0" vertical="center" wrapText="0"/>
    </xf>
    <xf borderId="8" fillId="0" fontId="4" numFmtId="0" xfId="0" applyBorder="1" applyFont="1"/>
    <xf borderId="9" fillId="0" fontId="2" numFmtId="164" xfId="0" applyAlignment="1" applyBorder="1" applyFont="1" applyNumberFormat="1">
      <alignment shrinkToFit="0" vertical="center" wrapText="0"/>
    </xf>
    <xf borderId="10" fillId="0" fontId="2" numFmtId="2" xfId="0" applyAlignment="1" applyBorder="1" applyFont="1" applyNumberFormat="1">
      <alignment horizontal="right" shrinkToFit="0" vertical="center" wrapText="0"/>
    </xf>
    <xf borderId="8" fillId="0" fontId="2" numFmtId="2" xfId="0" applyAlignment="1" applyBorder="1" applyFont="1" applyNumberFormat="1">
      <alignment horizontal="right" shrinkToFit="0" vertical="center" wrapText="0"/>
    </xf>
    <xf borderId="0" fillId="0" fontId="5" numFmtId="0" xfId="0" applyAlignment="1" applyFont="1">
      <alignment readingOrder="0"/>
    </xf>
    <xf borderId="0" fillId="0" fontId="3" numFmtId="0" xfId="0" applyAlignment="1" applyFont="1">
      <alignment readingOrder="0" shrinkToFit="0" vertical="center" wrapText="0"/>
    </xf>
    <xf borderId="10" fillId="0" fontId="2" numFmtId="2" xfId="0" applyAlignment="1" applyBorder="1" applyFont="1" applyNumberFormat="1">
      <alignment horizontal="right" readingOrder="0" shrinkToFit="0" vertical="center" wrapText="0"/>
    </xf>
    <xf borderId="8" fillId="0" fontId="2" numFmtId="2" xfId="0" applyAlignment="1" applyBorder="1" applyFont="1" applyNumberFormat="1">
      <alignment horizontal="right" readingOrder="0" shrinkToFit="0" vertical="center" wrapText="0"/>
    </xf>
    <xf borderId="1" fillId="0" fontId="6" numFmtId="0" xfId="0" applyAlignment="1" applyBorder="1" applyFont="1">
      <alignment horizontal="left" shrinkToFit="0" vertical="center" wrapText="0"/>
    </xf>
    <xf borderId="0" fillId="0" fontId="7" numFmtId="0" xfId="0" applyAlignment="1" applyFont="1">
      <alignment shrinkToFit="0" vertical="center" wrapText="0"/>
    </xf>
    <xf borderId="0" fillId="0" fontId="8" numFmtId="0" xfId="0" applyAlignment="1" applyFont="1">
      <alignment shrinkToFit="0" vertical="center" wrapText="0"/>
    </xf>
    <xf borderId="0" fillId="0" fontId="9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2" width="20.86"/>
    <col customWidth="1" min="3" max="3" width="12.0"/>
    <col customWidth="1" min="4" max="4" width="10.71"/>
    <col customWidth="1" min="5" max="5" width="11.29"/>
    <col customWidth="1" min="6" max="6" width="11.0"/>
    <col customWidth="1" min="7" max="7" width="11.86"/>
    <col customWidth="1" min="8" max="8" width="8.0"/>
    <col customWidth="1" min="9" max="9" width="12.14"/>
    <col customWidth="1" min="10" max="10" width="11.43"/>
    <col customWidth="1" min="11" max="23" width="8.0"/>
  </cols>
  <sheetData>
    <row r="1" ht="28.5" customHeight="1">
      <c r="A1" s="1" t="s">
        <v>0</v>
      </c>
      <c r="B1" s="2"/>
      <c r="C1" s="3"/>
      <c r="D1" s="3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ht="26.25" customHeight="1">
      <c r="A2" s="5" t="s">
        <v>1</v>
      </c>
      <c r="B2" s="6"/>
      <c r="C2" s="7">
        <v>2019.0</v>
      </c>
      <c r="D2" s="7">
        <v>2020.0</v>
      </c>
      <c r="E2" s="7">
        <v>2021.0</v>
      </c>
      <c r="F2" s="8">
        <v>2022.0</v>
      </c>
      <c r="G2" s="9">
        <v>2023.0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ht="19.5" customHeight="1">
      <c r="A3" s="10" t="s">
        <v>2</v>
      </c>
      <c r="B3" s="11" t="s">
        <v>3</v>
      </c>
      <c r="C3" s="12">
        <v>327.0</v>
      </c>
      <c r="D3" s="12">
        <v>373.41</v>
      </c>
      <c r="E3" s="12">
        <v>470.635104</v>
      </c>
      <c r="F3" s="13">
        <v>430.3378</v>
      </c>
      <c r="G3" s="14">
        <v>491.14</v>
      </c>
      <c r="H3" s="4"/>
      <c r="I3" s="15"/>
      <c r="J3" s="15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ht="19.5" customHeight="1">
      <c r="B4" s="16" t="s">
        <v>4</v>
      </c>
      <c r="C4" s="12">
        <v>49238.42</v>
      </c>
      <c r="D4" s="12">
        <v>367.9</v>
      </c>
      <c r="E4" s="12">
        <v>53.15327887</v>
      </c>
      <c r="F4" s="13">
        <f>73353/1000</f>
        <v>73.353</v>
      </c>
      <c r="G4" s="14">
        <v>58.69</v>
      </c>
      <c r="H4" s="4"/>
      <c r="I4" s="4"/>
      <c r="J4" s="17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ht="19.5" customHeight="1">
      <c r="A5" s="18"/>
      <c r="B5" s="19" t="s">
        <v>5</v>
      </c>
      <c r="C5" s="20">
        <v>255.96</v>
      </c>
      <c r="D5" s="20">
        <v>5256.46</v>
      </c>
      <c r="E5" s="20">
        <f>(E4*1000)/E3</f>
        <v>112.9394693</v>
      </c>
      <c r="F5" s="20">
        <f>F4/F3</f>
        <v>0.1704544662</v>
      </c>
      <c r="G5" s="21">
        <f>(G4*1000)/G3</f>
        <v>119.4974956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ht="19.5" customHeight="1">
      <c r="A6" s="10" t="s">
        <v>6</v>
      </c>
      <c r="B6" s="11" t="s">
        <v>3</v>
      </c>
      <c r="C6" s="12">
        <v>7.17</v>
      </c>
      <c r="D6" s="12">
        <v>8.71</v>
      </c>
      <c r="E6" s="12">
        <v>5.48135454</v>
      </c>
      <c r="F6" s="13">
        <v>5.505</v>
      </c>
      <c r="G6" s="14">
        <v>3.94</v>
      </c>
      <c r="H6" s="4"/>
      <c r="I6" s="22"/>
      <c r="J6" s="15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ht="19.5" customHeight="1">
      <c r="B7" s="16" t="s">
        <v>4</v>
      </c>
      <c r="C7" s="12">
        <v>7.17</v>
      </c>
      <c r="D7" s="12">
        <v>8.42</v>
      </c>
      <c r="E7" s="12">
        <v>10.59285504</v>
      </c>
      <c r="F7" s="13">
        <f>5417/1000</f>
        <v>5.417</v>
      </c>
      <c r="G7" s="14">
        <v>4.762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ht="19.5" customHeight="1">
      <c r="A8" s="18"/>
      <c r="B8" s="19" t="s">
        <v>5</v>
      </c>
      <c r="C8" s="20">
        <v>9734.62</v>
      </c>
      <c r="D8" s="20">
        <v>453.9</v>
      </c>
      <c r="E8" s="20">
        <f>(E7*1000)/E6</f>
        <v>1932.525065</v>
      </c>
      <c r="F8" s="20">
        <f>F7/F6</f>
        <v>0.9840145322</v>
      </c>
      <c r="G8" s="21">
        <f>(G7*1000)/G6</f>
        <v>1208.629442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ht="19.5" customHeight="1">
      <c r="A9" s="10" t="s">
        <v>7</v>
      </c>
      <c r="B9" s="11" t="s">
        <v>3</v>
      </c>
      <c r="C9" s="12">
        <v>16.03</v>
      </c>
      <c r="D9" s="12">
        <v>8.06</v>
      </c>
      <c r="E9" s="12">
        <v>7.2208718</v>
      </c>
      <c r="F9" s="13">
        <v>2.86</v>
      </c>
      <c r="G9" s="14">
        <v>3.39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ht="19.5" customHeight="1">
      <c r="B10" s="16" t="s">
        <v>4</v>
      </c>
      <c r="C10" s="12">
        <v>16.03</v>
      </c>
      <c r="D10" s="12">
        <v>8.06</v>
      </c>
      <c r="E10" s="12">
        <v>6.7192804</v>
      </c>
      <c r="F10" s="13">
        <v>3.63</v>
      </c>
      <c r="G10" s="14">
        <v>3.875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ht="19.5" customHeight="1">
      <c r="A11" s="18"/>
      <c r="B11" s="19" t="s">
        <v>5</v>
      </c>
      <c r="C11" s="20">
        <v>19344.87</v>
      </c>
      <c r="D11" s="20">
        <v>557.78</v>
      </c>
      <c r="E11" s="20">
        <f>(E10*1000)/E9</f>
        <v>930.5358946</v>
      </c>
      <c r="F11" s="20">
        <f t="shared" ref="F11:G11" si="1">(F10*1000)/F9</f>
        <v>1269.230769</v>
      </c>
      <c r="G11" s="21">
        <f t="shared" si="1"/>
        <v>1143.067847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ht="19.5" customHeight="1">
      <c r="A12" s="10" t="s">
        <v>8</v>
      </c>
      <c r="B12" s="11" t="s">
        <v>3</v>
      </c>
      <c r="C12" s="12">
        <v>16.7</v>
      </c>
      <c r="D12" s="12">
        <v>3.2</v>
      </c>
      <c r="E12" s="12">
        <v>10.1161004</v>
      </c>
      <c r="F12" s="13">
        <v>9.2524</v>
      </c>
      <c r="G12" s="14">
        <v>2.73</v>
      </c>
      <c r="H12" s="4"/>
      <c r="I12" s="22"/>
      <c r="J12" s="15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ht="19.5" customHeight="1">
      <c r="B13" s="16" t="s">
        <v>4</v>
      </c>
      <c r="C13" s="12">
        <v>16.63</v>
      </c>
      <c r="D13" s="12">
        <v>3.2</v>
      </c>
      <c r="E13" s="12">
        <v>9.7338295</v>
      </c>
      <c r="F13" s="13">
        <f>10512/1000</f>
        <v>10.512</v>
      </c>
      <c r="G13" s="14">
        <v>3.839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ht="19.5" customHeight="1">
      <c r="A14" s="18"/>
      <c r="B14" s="19" t="s">
        <v>5</v>
      </c>
      <c r="C14" s="20">
        <v>7986.37</v>
      </c>
      <c r="D14" s="20">
        <v>641.28</v>
      </c>
      <c r="E14" s="20">
        <f>(E13*1000)/E12</f>
        <v>962.2116344</v>
      </c>
      <c r="F14" s="20">
        <f>F13/F12</f>
        <v>1.136137651</v>
      </c>
      <c r="G14" s="21">
        <f>(G13*1000)/G12</f>
        <v>1406.227106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ht="19.5" customHeight="1">
      <c r="A15" s="10" t="s">
        <v>9</v>
      </c>
      <c r="B15" s="11" t="s">
        <v>3</v>
      </c>
      <c r="C15" s="12">
        <v>175.3</v>
      </c>
      <c r="D15" s="12">
        <v>186.89</v>
      </c>
      <c r="E15" s="12">
        <v>188.94272</v>
      </c>
      <c r="F15" s="13">
        <v>137.82</v>
      </c>
      <c r="G15" s="14">
        <v>106.77</v>
      </c>
      <c r="H15" s="4"/>
      <c r="I15" s="15"/>
      <c r="J15" s="15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ht="19.5" customHeight="1">
      <c r="B16" s="16" t="s">
        <v>4</v>
      </c>
      <c r="C16" s="12">
        <v>166.06</v>
      </c>
      <c r="D16" s="12">
        <v>178.08</v>
      </c>
      <c r="E16" s="12">
        <v>754.33471</v>
      </c>
      <c r="F16" s="13">
        <f>454356/1000</f>
        <v>454.356</v>
      </c>
      <c r="G16" s="14">
        <v>415.8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ht="19.5" customHeight="1">
      <c r="A17" s="18"/>
      <c r="B17" s="19" t="s">
        <v>5</v>
      </c>
      <c r="C17" s="20">
        <v>627235.31</v>
      </c>
      <c r="D17" s="20">
        <v>895.97</v>
      </c>
      <c r="E17" s="20">
        <f>(E16*1000)/E15</f>
        <v>3992.398913</v>
      </c>
      <c r="F17" s="20">
        <f>F16/F15</f>
        <v>3.296734872</v>
      </c>
      <c r="G17" s="21">
        <f>(G16*1000)/G15</f>
        <v>3894.352346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ht="19.5" customHeight="1">
      <c r="A18" s="10" t="s">
        <v>10</v>
      </c>
      <c r="B18" s="11" t="s">
        <v>3</v>
      </c>
      <c r="C18" s="12">
        <v>124.04</v>
      </c>
      <c r="D18" s="12">
        <v>116.39</v>
      </c>
      <c r="E18" s="12">
        <v>169.56757</v>
      </c>
      <c r="F18" s="13">
        <v>108.383</v>
      </c>
      <c r="G18" s="14">
        <v>79.78</v>
      </c>
      <c r="H18" s="4"/>
      <c r="I18" s="15"/>
      <c r="J18" s="15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ht="19.5" customHeight="1">
      <c r="B19" s="16" t="s">
        <v>4</v>
      </c>
      <c r="C19" s="12">
        <v>120.79</v>
      </c>
      <c r="D19" s="12">
        <v>105.56</v>
      </c>
      <c r="E19" s="12">
        <v>275.84758</v>
      </c>
      <c r="F19" s="13">
        <f>137111/1000</f>
        <v>137.111</v>
      </c>
      <c r="G19" s="14">
        <v>131.336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ht="19.5" customHeight="1">
      <c r="A20" s="18"/>
      <c r="B20" s="19" t="s">
        <v>5</v>
      </c>
      <c r="C20" s="20">
        <v>56238.58</v>
      </c>
      <c r="D20" s="20">
        <v>257.29</v>
      </c>
      <c r="E20" s="20">
        <f>(E19*1000)/E18</f>
        <v>1626.77085</v>
      </c>
      <c r="F20" s="20">
        <f>F19/F18</f>
        <v>1.265060019</v>
      </c>
      <c r="G20" s="21">
        <f>(G19*1000)/G18</f>
        <v>1646.227125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ht="19.5" customHeight="1">
      <c r="A21" s="10" t="s">
        <v>11</v>
      </c>
      <c r="B21" s="11" t="s">
        <v>3</v>
      </c>
      <c r="C21" s="12">
        <v>44.17</v>
      </c>
      <c r="D21" s="12">
        <v>46.49</v>
      </c>
      <c r="E21" s="12">
        <v>42.872988</v>
      </c>
      <c r="F21" s="13">
        <v>41.386</v>
      </c>
      <c r="G21" s="14">
        <v>24.71</v>
      </c>
      <c r="H21" s="4"/>
      <c r="I21" s="15"/>
      <c r="J21" s="15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ht="19.5" customHeight="1">
      <c r="B22" s="16" t="s">
        <v>4</v>
      </c>
      <c r="C22" s="12">
        <v>43.09</v>
      </c>
      <c r="D22" s="12">
        <v>46.24</v>
      </c>
      <c r="E22" s="12">
        <v>139.74557</v>
      </c>
      <c r="F22" s="13">
        <f>51424/1000</f>
        <v>51.424</v>
      </c>
      <c r="G22" s="14">
        <v>42.75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ht="19.5" customHeight="1">
      <c r="A23" s="18"/>
      <c r="B23" s="19" t="s">
        <v>5</v>
      </c>
      <c r="C23" s="20">
        <v>131835.02</v>
      </c>
      <c r="D23" s="20">
        <v>165.51</v>
      </c>
      <c r="E23" s="20">
        <f>(E22*1000)/E21</f>
        <v>3259.524855</v>
      </c>
      <c r="F23" s="20">
        <f>F22/F21</f>
        <v>1.242545788</v>
      </c>
      <c r="G23" s="21">
        <f>(G22*1000)/G21</f>
        <v>1730.068798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ht="19.5" customHeight="1">
      <c r="A24" s="10" t="s">
        <v>12</v>
      </c>
      <c r="B24" s="11" t="s">
        <v>3</v>
      </c>
      <c r="C24" s="12">
        <v>29.67</v>
      </c>
      <c r="D24" s="12">
        <v>38.2</v>
      </c>
      <c r="E24" s="12">
        <v>36.283618</v>
      </c>
      <c r="F24" s="13">
        <v>32.4215</v>
      </c>
      <c r="G24" s="14">
        <v>19.71</v>
      </c>
      <c r="H24" s="4"/>
      <c r="I24" s="15"/>
      <c r="J24" s="15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ht="19.5" customHeight="1">
      <c r="B25" s="16" t="s">
        <v>4</v>
      </c>
      <c r="C25" s="12">
        <v>29.22</v>
      </c>
      <c r="D25" s="12">
        <v>38.13</v>
      </c>
      <c r="E25" s="12">
        <v>61.714763</v>
      </c>
      <c r="F25" s="13">
        <f>39558/1000</f>
        <v>39.558</v>
      </c>
      <c r="G25" s="14">
        <v>25.429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ht="19.5" customHeight="1">
      <c r="A26" s="18"/>
      <c r="B26" s="19" t="s">
        <v>5</v>
      </c>
      <c r="C26" s="20">
        <v>65621.44</v>
      </c>
      <c r="D26" s="20">
        <v>103.08</v>
      </c>
      <c r="E26" s="20">
        <f>(E25*1000)/E24</f>
        <v>1700.898819</v>
      </c>
      <c r="F26" s="20">
        <f>F25/F24</f>
        <v>1.220116281</v>
      </c>
      <c r="G26" s="21">
        <f>(G25*1000)/G24</f>
        <v>1290.157281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ht="19.5" customHeight="1">
      <c r="A27" s="10" t="s">
        <v>13</v>
      </c>
      <c r="B27" s="11" t="s">
        <v>3</v>
      </c>
      <c r="C27" s="12">
        <v>40.27</v>
      </c>
      <c r="D27" s="12">
        <v>8.06</v>
      </c>
      <c r="E27" s="12" t="s">
        <v>14</v>
      </c>
      <c r="F27" s="13" t="s">
        <v>14</v>
      </c>
      <c r="G27" s="14" t="s">
        <v>14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ht="19.5" customHeight="1">
      <c r="B28" s="16" t="s">
        <v>4</v>
      </c>
      <c r="C28" s="12">
        <v>39.96</v>
      </c>
      <c r="D28" s="12">
        <v>14.45</v>
      </c>
      <c r="E28" s="12">
        <f>61.068162</f>
        <v>61.068162</v>
      </c>
      <c r="F28" s="13">
        <v>39.53</v>
      </c>
      <c r="G28" s="14">
        <v>38.37</v>
      </c>
      <c r="H28" s="4"/>
      <c r="I28" s="23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ht="19.5" customHeight="1">
      <c r="A29" s="18"/>
      <c r="B29" s="19" t="s">
        <v>5</v>
      </c>
      <c r="C29" s="20">
        <v>67439.0</v>
      </c>
      <c r="D29" s="20">
        <v>1668.5</v>
      </c>
      <c r="E29" s="24" t="s">
        <v>15</v>
      </c>
      <c r="F29" s="24" t="s">
        <v>15</v>
      </c>
      <c r="G29" s="25" t="s">
        <v>15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ht="19.5" customHeight="1">
      <c r="A30" s="10" t="s">
        <v>16</v>
      </c>
      <c r="B30" s="11" t="s">
        <v>3</v>
      </c>
      <c r="C30" s="12">
        <v>88.94</v>
      </c>
      <c r="D30" s="12">
        <v>161.6</v>
      </c>
      <c r="E30" s="12">
        <v>23.229769</v>
      </c>
      <c r="F30" s="13">
        <v>54.3875</v>
      </c>
      <c r="G30" s="14">
        <v>41.94</v>
      </c>
      <c r="H30" s="4"/>
      <c r="I30" s="15"/>
      <c r="J30" s="15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ht="19.5" customHeight="1">
      <c r="B31" s="16" t="s">
        <v>4</v>
      </c>
      <c r="C31" s="12">
        <v>88.39</v>
      </c>
      <c r="D31" s="12">
        <v>161.6</v>
      </c>
      <c r="E31" s="12">
        <v>47.91485</v>
      </c>
      <c r="F31" s="13">
        <f>101600/1000</f>
        <v>101.6</v>
      </c>
      <c r="G31" s="14">
        <v>92.142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ht="19.5" customHeight="1">
      <c r="A32" s="18"/>
      <c r="B32" s="19" t="s">
        <v>5</v>
      </c>
      <c r="C32" s="20">
        <v>437740.99</v>
      </c>
      <c r="D32" s="20">
        <v>430.31</v>
      </c>
      <c r="E32" s="20">
        <f>(E31*1000)/E30</f>
        <v>2062.648578</v>
      </c>
      <c r="F32" s="20">
        <f>F31/F30</f>
        <v>1.868076304</v>
      </c>
      <c r="G32" s="21">
        <f>(G31*1000)/G30</f>
        <v>2196.995708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ht="19.5" customHeight="1">
      <c r="A33" s="10" t="s">
        <v>17</v>
      </c>
      <c r="B33" s="11" t="s">
        <v>3</v>
      </c>
      <c r="C33" s="12">
        <v>0.52</v>
      </c>
      <c r="D33" s="12">
        <v>17.08</v>
      </c>
      <c r="E33" s="12">
        <v>13.194484</v>
      </c>
      <c r="F33" s="13">
        <v>5.87</v>
      </c>
      <c r="G33" s="14">
        <v>8.02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ht="19.5" customHeight="1">
      <c r="B34" s="16" t="s">
        <v>4</v>
      </c>
      <c r="C34" s="12">
        <v>0.52</v>
      </c>
      <c r="D34" s="12">
        <v>17.08</v>
      </c>
      <c r="E34" s="12">
        <v>20.430278</v>
      </c>
      <c r="F34" s="13">
        <v>15.86</v>
      </c>
      <c r="G34" s="14">
        <v>15.53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ht="19.5" customHeight="1">
      <c r="A35" s="18"/>
      <c r="B35" s="19" t="s">
        <v>5</v>
      </c>
      <c r="C35" s="20">
        <v>67755.96</v>
      </c>
      <c r="D35" s="20">
        <v>130.51</v>
      </c>
      <c r="E35" s="20">
        <f>(E34*1000)/E33</f>
        <v>1548.395375</v>
      </c>
      <c r="F35" s="20">
        <f t="shared" ref="F35:G35" si="2">(F34*1000)/F33</f>
        <v>2701.873935</v>
      </c>
      <c r="G35" s="21">
        <f t="shared" si="2"/>
        <v>1936.408978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ht="19.5" customHeight="1">
      <c r="A36" s="10" t="s">
        <v>18</v>
      </c>
      <c r="B36" s="11" t="s">
        <v>3</v>
      </c>
      <c r="C36" s="12">
        <v>1.64</v>
      </c>
      <c r="D36" s="12">
        <v>130.0</v>
      </c>
      <c r="E36" s="12" t="s">
        <v>14</v>
      </c>
      <c r="F36" s="13" t="s">
        <v>14</v>
      </c>
      <c r="G36" s="14" t="s">
        <v>14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ht="19.5" customHeight="1">
      <c r="B37" s="16" t="s">
        <v>4</v>
      </c>
      <c r="C37" s="12">
        <v>163343.97</v>
      </c>
      <c r="D37" s="12">
        <v>917.49</v>
      </c>
      <c r="E37" s="12" t="s">
        <v>14</v>
      </c>
      <c r="F37" s="13">
        <v>124.36</v>
      </c>
      <c r="G37" s="14">
        <v>86.85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ht="19.5" customHeight="1">
      <c r="A38" s="18"/>
      <c r="B38" s="19" t="s">
        <v>5</v>
      </c>
      <c r="C38" s="20"/>
      <c r="D38" s="20">
        <v>44259.04</v>
      </c>
      <c r="E38" s="20" t="s">
        <v>14</v>
      </c>
      <c r="F38" s="24" t="s">
        <v>15</v>
      </c>
      <c r="G38" s="25" t="s">
        <v>15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 ht="19.5" customHeight="1">
      <c r="A39" s="10" t="s">
        <v>19</v>
      </c>
      <c r="B39" s="11" t="s">
        <v>3</v>
      </c>
      <c r="C39" s="12">
        <v>35.4</v>
      </c>
      <c r="D39" s="12">
        <v>75.89</v>
      </c>
      <c r="E39" s="12">
        <v>28.858432</v>
      </c>
      <c r="F39" s="13">
        <v>24.875</v>
      </c>
      <c r="G39" s="14">
        <v>8.52</v>
      </c>
      <c r="H39" s="4"/>
      <c r="I39" s="15"/>
      <c r="J39" s="15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</row>
    <row r="40" ht="19.5" customHeight="1">
      <c r="B40" s="16" t="s">
        <v>4</v>
      </c>
      <c r="C40" s="12">
        <v>34.44</v>
      </c>
      <c r="D40" s="12">
        <v>96.79</v>
      </c>
      <c r="E40" s="12">
        <v>40.606296</v>
      </c>
      <c r="F40" s="13">
        <f>32819/1000</f>
        <v>32.819</v>
      </c>
      <c r="G40" s="14">
        <v>12.217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  <row r="41" ht="19.5" customHeight="1">
      <c r="A41" s="18"/>
      <c r="B41" s="19" t="s">
        <v>5</v>
      </c>
      <c r="C41" s="20">
        <v>95910.94</v>
      </c>
      <c r="D41" s="20">
        <v>1288.98</v>
      </c>
      <c r="E41" s="20">
        <f>(E40*1000)/E39</f>
        <v>1407.086012</v>
      </c>
      <c r="F41" s="20">
        <f>F40/F39</f>
        <v>1.319356784</v>
      </c>
      <c r="G41" s="21">
        <f>(G40*1000)/G39</f>
        <v>1433.920188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 ht="19.5" customHeight="1">
      <c r="A42" s="10" t="s">
        <v>20</v>
      </c>
      <c r="B42" s="11" t="s">
        <v>3</v>
      </c>
      <c r="C42" s="12">
        <v>29.2</v>
      </c>
      <c r="D42" s="12">
        <v>22.34</v>
      </c>
      <c r="E42" s="12">
        <v>39.601347</v>
      </c>
      <c r="F42" s="13">
        <v>35.5</v>
      </c>
      <c r="G42" s="14">
        <v>13.55</v>
      </c>
      <c r="H42" s="4"/>
      <c r="I42" s="15"/>
      <c r="J42" s="15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 ht="19.5" customHeight="1">
      <c r="B43" s="16" t="s">
        <v>4</v>
      </c>
      <c r="C43" s="12">
        <v>27.84</v>
      </c>
      <c r="D43" s="12">
        <v>5.09</v>
      </c>
      <c r="E43" s="12">
        <v>10.4079428</v>
      </c>
      <c r="F43" s="13">
        <f>5705/1000</f>
        <v>5.705</v>
      </c>
      <c r="G43" s="14">
        <v>3.144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 ht="19.5" customHeight="1">
      <c r="A44" s="18"/>
      <c r="B44" s="19" t="s">
        <v>5</v>
      </c>
      <c r="C44" s="20">
        <v>7061.34</v>
      </c>
      <c r="D44" s="20">
        <v>238.85</v>
      </c>
      <c r="E44" s="20">
        <f>(E43*1000)/E42</f>
        <v>262.8178986</v>
      </c>
      <c r="F44" s="20">
        <f>F43/F42</f>
        <v>0.1607042254</v>
      </c>
      <c r="G44" s="21">
        <f>(G43*1000)/G42</f>
        <v>232.0295203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 ht="19.5" customHeight="1">
      <c r="A45" s="10" t="s">
        <v>21</v>
      </c>
      <c r="B45" s="11" t="s">
        <v>3</v>
      </c>
      <c r="C45" s="12">
        <v>10.46</v>
      </c>
      <c r="D45" s="12">
        <v>11.0</v>
      </c>
      <c r="E45" s="12">
        <v>0.0</v>
      </c>
      <c r="F45" s="13">
        <v>0.0</v>
      </c>
      <c r="G45" s="14">
        <v>0.0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ht="19.5" customHeight="1">
      <c r="B46" s="16" t="s">
        <v>4</v>
      </c>
      <c r="C46" s="12">
        <v>10.46</v>
      </c>
      <c r="D46" s="12">
        <v>3.64</v>
      </c>
      <c r="E46" s="12">
        <v>0.0</v>
      </c>
      <c r="F46" s="13">
        <v>0.0</v>
      </c>
      <c r="G46" s="14">
        <v>0.0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ht="19.5" customHeight="1">
      <c r="A47" s="18"/>
      <c r="B47" s="19" t="s">
        <v>5</v>
      </c>
      <c r="C47" s="20">
        <v>2185.04</v>
      </c>
      <c r="D47" s="20">
        <v>330.9</v>
      </c>
      <c r="E47" s="20">
        <v>0.0</v>
      </c>
      <c r="F47" s="24">
        <v>0.0</v>
      </c>
      <c r="G47" s="25">
        <v>0.0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ht="15.75" customHeight="1">
      <c r="A48" s="26" t="s">
        <v>22</v>
      </c>
      <c r="B48" s="2"/>
      <c r="C48" s="3"/>
      <c r="D48" s="3"/>
      <c r="E48" s="3"/>
      <c r="F48" s="3"/>
      <c r="G48" s="3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ht="15.75" customHeight="1">
      <c r="A49" s="27"/>
      <c r="B49" s="27"/>
      <c r="C49" s="27"/>
      <c r="D49" s="27"/>
      <c r="E49" s="28"/>
      <c r="F49" s="27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</row>
    <row r="50" ht="15.75" customHeight="1">
      <c r="A50" s="27"/>
      <c r="B50" s="27"/>
      <c r="C50" s="27"/>
      <c r="D50" s="27"/>
      <c r="E50" s="27"/>
      <c r="F50" s="27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</row>
    <row r="51" ht="15.75" customHeight="1">
      <c r="A51" s="27"/>
      <c r="B51" s="27"/>
      <c r="C51" s="27"/>
      <c r="D51" s="27"/>
      <c r="E51" s="27"/>
      <c r="F51" s="27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</row>
    <row r="52" ht="15.75" customHeight="1">
      <c r="A52" s="27"/>
      <c r="B52" s="27"/>
      <c r="C52" s="27"/>
      <c r="D52" s="27"/>
      <c r="E52" s="27"/>
      <c r="F52" s="27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</row>
    <row r="53" ht="15.75" customHeight="1">
      <c r="A53" s="27"/>
      <c r="B53" s="27"/>
      <c r="C53" s="27"/>
      <c r="D53" s="27"/>
      <c r="E53" s="27"/>
      <c r="F53" s="27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</row>
    <row r="54" ht="15.75" customHeight="1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</row>
    <row r="55" ht="15.75" customHeight="1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</row>
    <row r="56" ht="15.75" customHeight="1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</row>
    <row r="57" ht="15.75" customHeight="1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</row>
    <row r="58" ht="15.75" customHeight="1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</row>
    <row r="59" ht="15.75" customHeight="1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</row>
    <row r="60" ht="15.75" customHeight="1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</row>
    <row r="61" ht="15.75" customHeight="1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</row>
    <row r="62" ht="15.75" customHeight="1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</row>
    <row r="63" ht="15.75" customHeight="1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</row>
    <row r="64" ht="15.75" customHeight="1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</row>
    <row r="65" ht="15.75" customHeight="1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</row>
    <row r="66" ht="15.75" customHeight="1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</row>
    <row r="67" ht="15.75" customHeight="1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</row>
    <row r="68" ht="15.75" customHeight="1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</row>
    <row r="69" ht="15.75" customHeight="1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</row>
    <row r="70" ht="15.75" customHeight="1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</row>
    <row r="71" ht="15.75" customHeight="1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</row>
    <row r="72" ht="15.75" customHeight="1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</row>
    <row r="73" ht="15.75" customHeight="1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</row>
    <row r="74" ht="15.75" customHeight="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</row>
    <row r="75" ht="15.75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</row>
    <row r="76" ht="15.75" customHeight="1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</row>
    <row r="77" ht="15.75" customHeight="1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</row>
    <row r="78" ht="15.75" customHeight="1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</row>
    <row r="79" ht="15.75" customHeight="1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</row>
    <row r="80" ht="15.75" customHeight="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</row>
    <row r="81" ht="15.75" customHeight="1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</row>
    <row r="82" ht="15.75" customHeight="1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</row>
    <row r="83" ht="15.75" customHeight="1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</row>
    <row r="84" ht="15.75" customHeight="1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</row>
    <row r="85" ht="15.75" customHeight="1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</row>
    <row r="86" ht="15.75" customHeight="1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</row>
    <row r="87" ht="15.75" customHeight="1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</row>
    <row r="88" ht="15.75" customHeight="1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</row>
    <row r="89" ht="15.75" customHeight="1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</row>
    <row r="90" ht="15.75" customHeight="1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</row>
    <row r="91" ht="15.75" customHeight="1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</row>
    <row r="92" ht="15.75" customHeight="1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</row>
    <row r="93" ht="15.75" customHeight="1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</row>
    <row r="94" ht="15.75" customHeight="1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</row>
    <row r="95" ht="15.75" customHeight="1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</row>
    <row r="96" ht="15.75" customHeight="1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</row>
    <row r="97" ht="15.75" customHeight="1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</row>
    <row r="98" ht="15.75" customHeight="1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</row>
    <row r="99" ht="15.75" customHeight="1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</row>
    <row r="100" ht="15.75" customHeight="1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</row>
    <row r="101" ht="15.75" customHeight="1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</row>
    <row r="102" ht="15.75" customHeight="1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</row>
    <row r="103" ht="15.75" customHeight="1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</row>
    <row r="104" ht="15.75" customHeight="1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</row>
    <row r="105" ht="15.75" customHeight="1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</row>
    <row r="106" ht="15.75" customHeight="1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</row>
    <row r="107" ht="15.75" customHeight="1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</row>
    <row r="108" ht="15.75" customHeight="1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</row>
    <row r="109" ht="15.75" customHeight="1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</row>
    <row r="110" ht="15.75" customHeight="1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</row>
    <row r="111" ht="15.75" customHeight="1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</row>
    <row r="112" ht="15.75" customHeight="1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</row>
    <row r="113" ht="15.75" customHeight="1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</row>
    <row r="114" ht="15.75" customHeight="1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</row>
    <row r="115" ht="15.75" customHeight="1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</row>
    <row r="116" ht="15.75" customHeight="1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</row>
    <row r="117" ht="15.75" customHeight="1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</row>
    <row r="118" ht="15.75" customHeight="1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</row>
    <row r="119" ht="15.75" customHeight="1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</row>
    <row r="120" ht="15.75" customHeight="1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</row>
    <row r="121" ht="15.75" customHeight="1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</row>
    <row r="122" ht="15.75" customHeight="1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</row>
    <row r="123" ht="15.75" customHeight="1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</row>
    <row r="124" ht="15.75" customHeight="1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</row>
    <row r="125" ht="15.75" customHeight="1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</row>
    <row r="126" ht="15.75" customHeight="1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</row>
    <row r="127" ht="15.75" customHeight="1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</row>
    <row r="128" ht="15.75" customHeight="1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</row>
    <row r="129" ht="15.75" customHeight="1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</row>
    <row r="130" ht="15.75" customHeight="1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</row>
    <row r="131" ht="15.75" customHeight="1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</row>
    <row r="132" ht="15.75" customHeight="1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</row>
    <row r="133" ht="15.75" customHeight="1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</row>
    <row r="134" ht="15.75" customHeight="1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</row>
    <row r="135" ht="15.75" customHeight="1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</row>
    <row r="136" ht="15.75" customHeight="1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</row>
    <row r="137" ht="15.75" customHeight="1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</row>
    <row r="138" ht="15.75" customHeight="1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</row>
    <row r="139" ht="15.75" customHeight="1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</row>
    <row r="140" ht="15.75" customHeight="1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</row>
    <row r="141" ht="15.75" customHeight="1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</row>
    <row r="142" ht="15.75" customHeight="1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</row>
    <row r="143" ht="15.75" customHeight="1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</row>
    <row r="144" ht="15.75" customHeight="1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</row>
    <row r="145" ht="15.75" customHeight="1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</row>
    <row r="146" ht="15.75" customHeight="1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</row>
    <row r="147" ht="15.75" customHeight="1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</row>
    <row r="148" ht="15.75" customHeight="1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</row>
    <row r="149" ht="15.75" customHeight="1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</row>
    <row r="150" ht="15.75" customHeight="1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</row>
    <row r="151" ht="15.75" customHeight="1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</row>
    <row r="152" ht="15.75" customHeight="1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</row>
    <row r="153" ht="15.75" customHeight="1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</row>
    <row r="154" ht="15.75" customHeight="1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</row>
    <row r="155" ht="15.75" customHeight="1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</row>
    <row r="156" ht="15.75" customHeight="1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</row>
    <row r="157" ht="15.75" customHeight="1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</row>
    <row r="158" ht="15.75" customHeight="1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</row>
    <row r="159" ht="15.75" customHeight="1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</row>
    <row r="160" ht="15.75" customHeight="1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</row>
    <row r="161" ht="15.75" customHeight="1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</row>
    <row r="162" ht="15.75" customHeight="1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</row>
    <row r="163" ht="15.75" customHeight="1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</row>
    <row r="164" ht="15.75" customHeight="1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</row>
    <row r="165" ht="15.75" customHeight="1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</row>
    <row r="166" ht="15.75" customHeight="1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</row>
    <row r="167" ht="15.75" customHeight="1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</row>
    <row r="168" ht="15.75" customHeight="1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</row>
    <row r="169" ht="15.75" customHeight="1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</row>
    <row r="170" ht="15.75" customHeight="1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</row>
    <row r="171" ht="15.75" customHeight="1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</row>
    <row r="172" ht="15.75" customHeight="1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</row>
    <row r="173" ht="15.75" customHeight="1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</row>
    <row r="174" ht="15.75" customHeight="1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</row>
    <row r="175" ht="15.75" customHeight="1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</row>
    <row r="176" ht="15.75" customHeight="1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</row>
    <row r="177" ht="15.75" customHeight="1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</row>
    <row r="178" ht="15.75" customHeight="1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</row>
    <row r="179" ht="15.75" customHeight="1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</row>
    <row r="180" ht="15.75" customHeight="1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</row>
    <row r="181" ht="15.75" customHeight="1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</row>
    <row r="182" ht="15.75" customHeight="1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</row>
    <row r="183" ht="15.75" customHeight="1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</row>
    <row r="184" ht="15.75" customHeight="1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</row>
    <row r="185" ht="15.75" customHeight="1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</row>
    <row r="186" ht="15.75" customHeight="1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</row>
    <row r="187" ht="15.75" customHeight="1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</row>
    <row r="188" ht="15.75" customHeight="1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</row>
    <row r="189" ht="15.75" customHeight="1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</row>
    <row r="190" ht="15.75" customHeight="1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</row>
    <row r="191" ht="15.75" customHeight="1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</row>
    <row r="192" ht="15.75" customHeight="1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</row>
    <row r="193" ht="15.75" customHeight="1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</row>
    <row r="194" ht="15.75" customHeight="1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</row>
    <row r="195" ht="15.75" customHeight="1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</row>
    <row r="196" ht="15.75" customHeight="1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</row>
    <row r="197" ht="15.75" customHeight="1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</row>
    <row r="198" ht="15.75" customHeight="1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</row>
    <row r="199" ht="15.75" customHeight="1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</row>
    <row r="200" ht="15.75" customHeight="1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</row>
    <row r="201" ht="15.75" customHeight="1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</row>
    <row r="202" ht="15.75" customHeight="1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</row>
    <row r="203" ht="15.75" customHeight="1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</row>
    <row r="204" ht="15.75" customHeight="1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</row>
    <row r="205" ht="15.75" customHeight="1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</row>
    <row r="206" ht="15.75" customHeight="1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</row>
    <row r="207" ht="15.75" customHeight="1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</row>
    <row r="208" ht="15.75" customHeight="1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</row>
    <row r="209" ht="15.75" customHeight="1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</row>
    <row r="210" ht="15.75" customHeight="1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</row>
    <row r="211" ht="15.75" customHeight="1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</row>
    <row r="212" ht="15.75" customHeight="1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</row>
    <row r="213" ht="15.75" customHeight="1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</row>
    <row r="214" ht="15.75" customHeight="1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</row>
    <row r="215" ht="15.75" customHeight="1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</row>
    <row r="216" ht="15.75" customHeight="1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</row>
    <row r="217" ht="15.75" customHeight="1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</row>
    <row r="218" ht="15.75" customHeight="1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</row>
    <row r="219" ht="15.75" customHeight="1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</row>
    <row r="220" ht="15.75" customHeight="1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</row>
    <row r="221" ht="15.75" customHeight="1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</row>
    <row r="222" ht="15.75" customHeight="1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</row>
    <row r="223" ht="15.75" customHeight="1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</row>
    <row r="224" ht="15.75" customHeight="1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</row>
    <row r="225" ht="15.75" customHeight="1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</row>
    <row r="226" ht="15.75" customHeight="1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</row>
    <row r="227" ht="15.75" customHeight="1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</row>
    <row r="228" ht="15.75" customHeight="1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</row>
    <row r="229" ht="15.75" customHeight="1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</row>
    <row r="230" ht="15.75" customHeight="1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</row>
    <row r="231" ht="15.75" customHeight="1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</row>
    <row r="232" ht="15.75" customHeight="1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</row>
    <row r="233" ht="15.75" customHeight="1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</row>
    <row r="234" ht="15.75" customHeight="1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</row>
    <row r="235" ht="15.75" customHeight="1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</row>
    <row r="236" ht="15.75" customHeight="1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</row>
    <row r="237" ht="15.75" customHeight="1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</row>
    <row r="238" ht="15.75" customHeight="1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</row>
    <row r="239" ht="15.75" customHeight="1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</row>
    <row r="240" ht="15.75" customHeight="1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</row>
    <row r="241" ht="15.75" customHeight="1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</row>
    <row r="242" ht="15.75" customHeight="1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</row>
    <row r="243" ht="15.75" customHeight="1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</row>
    <row r="244" ht="15.75" customHeight="1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</row>
    <row r="245" ht="15.75" customHeight="1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</row>
    <row r="246" ht="15.75" customHeight="1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</row>
    <row r="247" ht="15.75" customHeight="1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</row>
    <row r="248" ht="15.75" customHeight="1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</row>
    <row r="249" ht="15.75" customHeight="1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</row>
    <row r="250" ht="15.75" customHeight="1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</row>
    <row r="251" ht="15.75" customHeight="1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</row>
    <row r="252" ht="15.75" customHeight="1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</row>
    <row r="253" ht="15.75" customHeight="1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</row>
    <row r="254" ht="15.75" customHeight="1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</row>
    <row r="255" ht="15.75" customHeight="1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</row>
    <row r="256" ht="15.75" customHeight="1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</row>
    <row r="257" ht="15.75" customHeight="1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</row>
    <row r="258" ht="15.75" customHeight="1">
      <c r="A258" s="29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</row>
    <row r="259" ht="15.75" customHeight="1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</row>
    <row r="260" ht="15.75" customHeight="1">
      <c r="A260" s="29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</row>
    <row r="261" ht="15.75" customHeight="1">
      <c r="A261" s="29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</row>
    <row r="262" ht="15.75" customHeight="1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</row>
    <row r="263" ht="15.75" customHeight="1">
      <c r="A263" s="29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</row>
    <row r="264" ht="15.75" customHeight="1">
      <c r="A264" s="29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</row>
    <row r="265" ht="15.75" customHeight="1">
      <c r="A265" s="29"/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</row>
    <row r="266" ht="15.75" customHeight="1">
      <c r="A266" s="29"/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</row>
    <row r="267" ht="15.75" customHeight="1">
      <c r="A267" s="29"/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</row>
    <row r="268" ht="15.75" customHeight="1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</row>
    <row r="269" ht="15.75" customHeight="1">
      <c r="A269" s="29"/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</row>
    <row r="270" ht="15.75" customHeight="1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</row>
    <row r="271" ht="15.75" customHeight="1">
      <c r="A271" s="29"/>
      <c r="B271" s="29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</row>
    <row r="272" ht="15.75" customHeight="1">
      <c r="A272" s="29"/>
      <c r="B272" s="29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</row>
    <row r="273" ht="15.75" customHeight="1">
      <c r="A273" s="29"/>
      <c r="B273" s="29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</row>
    <row r="274" ht="15.75" customHeight="1">
      <c r="A274" s="29"/>
      <c r="B274" s="29"/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</row>
    <row r="275" ht="15.75" customHeight="1">
      <c r="A275" s="29"/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</row>
    <row r="276" ht="15.75" customHeight="1">
      <c r="A276" s="29"/>
      <c r="B276" s="29"/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</row>
    <row r="277" ht="15.75" customHeight="1">
      <c r="A277" s="29"/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</row>
    <row r="278" ht="15.75" customHeight="1">
      <c r="A278" s="29"/>
      <c r="B278" s="29"/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</row>
    <row r="279" ht="15.75" customHeight="1">
      <c r="A279" s="29"/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</row>
    <row r="280" ht="15.75" customHeight="1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</row>
    <row r="281" ht="15.75" customHeight="1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</row>
    <row r="282" ht="15.75" customHeight="1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</row>
    <row r="283" ht="15.75" customHeight="1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</row>
    <row r="284" ht="15.75" customHeight="1">
      <c r="A284" s="29"/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W284" s="29"/>
    </row>
    <row r="285" ht="15.75" customHeight="1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W285" s="29"/>
    </row>
    <row r="286" ht="15.75" customHeight="1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W286" s="29"/>
    </row>
    <row r="287" ht="15.75" customHeight="1">
      <c r="A287" s="29"/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  <c r="S287" s="29"/>
      <c r="T287" s="29"/>
      <c r="U287" s="29"/>
      <c r="V287" s="29"/>
      <c r="W287" s="29"/>
    </row>
    <row r="288" ht="15.75" customHeight="1">
      <c r="A288" s="29"/>
      <c r="B288" s="29"/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W288" s="29"/>
    </row>
    <row r="289" ht="15.75" customHeight="1">
      <c r="A289" s="29"/>
      <c r="B289" s="29"/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  <c r="S289" s="29"/>
      <c r="T289" s="29"/>
      <c r="U289" s="29"/>
      <c r="V289" s="29"/>
      <c r="W289" s="29"/>
    </row>
    <row r="290" ht="15.75" customHeight="1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W290" s="29"/>
    </row>
    <row r="291" ht="15.75" customHeight="1">
      <c r="A291" s="29"/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</row>
    <row r="292" ht="15.75" customHeight="1">
      <c r="A292" s="29"/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</row>
    <row r="293" ht="15.75" customHeight="1">
      <c r="A293" s="29"/>
      <c r="B293" s="29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</row>
    <row r="294" ht="15.75" customHeight="1">
      <c r="A294" s="29"/>
      <c r="B294" s="29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</row>
    <row r="295" ht="15.75" customHeight="1">
      <c r="A295" s="29"/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</row>
    <row r="296" ht="15.75" customHeight="1">
      <c r="A296" s="29"/>
      <c r="B296" s="29"/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</row>
    <row r="297" ht="15.75" customHeight="1">
      <c r="A297" s="29"/>
      <c r="B297" s="29"/>
      <c r="C297" s="29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</row>
    <row r="298" ht="15.75" customHeight="1">
      <c r="A298" s="29"/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</row>
    <row r="299" ht="15.75" customHeight="1">
      <c r="A299" s="29"/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</row>
    <row r="300" ht="15.75" customHeight="1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</row>
    <row r="301" ht="15.75" customHeight="1">
      <c r="A301" s="29"/>
      <c r="B301" s="29"/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</row>
    <row r="302" ht="15.75" customHeight="1">
      <c r="A302" s="29"/>
      <c r="B302" s="29"/>
      <c r="C302" s="29"/>
      <c r="D302" s="29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</row>
    <row r="303" ht="15.75" customHeight="1">
      <c r="A303" s="29"/>
      <c r="B303" s="29"/>
      <c r="C303" s="29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</row>
    <row r="304" ht="15.75" customHeight="1">
      <c r="A304" s="29"/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</row>
    <row r="305" ht="15.75" customHeight="1">
      <c r="A305" s="29"/>
      <c r="B305" s="29"/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W305" s="29"/>
    </row>
    <row r="306" ht="15.75" customHeight="1">
      <c r="A306" s="29"/>
      <c r="B306" s="29"/>
      <c r="C306" s="29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W306" s="29"/>
    </row>
    <row r="307" ht="15.75" customHeight="1">
      <c r="A307" s="29"/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29"/>
      <c r="T307" s="29"/>
      <c r="U307" s="29"/>
      <c r="V307" s="29"/>
      <c r="W307" s="29"/>
    </row>
    <row r="308" ht="15.75" customHeight="1">
      <c r="A308" s="29"/>
      <c r="B308" s="29"/>
      <c r="C308" s="29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</row>
    <row r="309" ht="15.75" customHeight="1">
      <c r="A309" s="29"/>
      <c r="B309" s="29"/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  <c r="S309" s="29"/>
      <c r="T309" s="29"/>
      <c r="U309" s="29"/>
      <c r="V309" s="29"/>
      <c r="W309" s="29"/>
    </row>
    <row r="310" ht="15.75" customHeight="1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  <c r="S310" s="29"/>
      <c r="T310" s="29"/>
      <c r="U310" s="29"/>
      <c r="V310" s="29"/>
      <c r="W310" s="29"/>
    </row>
    <row r="311" ht="15.75" customHeight="1">
      <c r="A311" s="29"/>
      <c r="B311" s="29"/>
      <c r="C311" s="29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  <c r="R311" s="29"/>
      <c r="S311" s="29"/>
      <c r="T311" s="29"/>
      <c r="U311" s="29"/>
      <c r="V311" s="29"/>
      <c r="W311" s="29"/>
    </row>
    <row r="312" ht="15.75" customHeight="1">
      <c r="A312" s="29"/>
      <c r="B312" s="29"/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  <c r="S312" s="29"/>
      <c r="T312" s="29"/>
      <c r="U312" s="29"/>
      <c r="V312" s="29"/>
      <c r="W312" s="29"/>
    </row>
    <row r="313" ht="15.75" customHeight="1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  <c r="S313" s="29"/>
      <c r="T313" s="29"/>
      <c r="U313" s="29"/>
      <c r="V313" s="29"/>
      <c r="W313" s="29"/>
    </row>
    <row r="314" ht="15.75" customHeight="1">
      <c r="A314" s="29"/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  <c r="R314" s="29"/>
      <c r="S314" s="29"/>
      <c r="T314" s="29"/>
      <c r="U314" s="29"/>
      <c r="V314" s="29"/>
      <c r="W314" s="29"/>
    </row>
    <row r="315" ht="15.75" customHeight="1">
      <c r="A315" s="29"/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  <c r="R315" s="29"/>
      <c r="S315" s="29"/>
      <c r="T315" s="29"/>
      <c r="U315" s="29"/>
      <c r="V315" s="29"/>
      <c r="W315" s="29"/>
    </row>
    <row r="316" ht="15.75" customHeight="1">
      <c r="A316" s="29"/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  <c r="S316" s="29"/>
      <c r="T316" s="29"/>
      <c r="U316" s="29"/>
      <c r="V316" s="29"/>
      <c r="W316" s="29"/>
    </row>
    <row r="317" ht="15.75" customHeight="1">
      <c r="A317" s="29"/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</row>
    <row r="318" ht="15.75" customHeight="1">
      <c r="A318" s="29"/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  <c r="S318" s="29"/>
      <c r="T318" s="29"/>
      <c r="U318" s="29"/>
      <c r="V318" s="29"/>
      <c r="W318" s="29"/>
    </row>
    <row r="319" ht="15.75" customHeight="1">
      <c r="A319" s="29"/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  <c r="S319" s="29"/>
      <c r="T319" s="29"/>
      <c r="U319" s="29"/>
      <c r="V319" s="29"/>
      <c r="W319" s="29"/>
    </row>
    <row r="320" ht="15.75" customHeight="1">
      <c r="A320" s="29"/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  <c r="S320" s="29"/>
      <c r="T320" s="29"/>
      <c r="U320" s="29"/>
      <c r="V320" s="29"/>
      <c r="W320" s="29"/>
    </row>
    <row r="321" ht="15.75" customHeight="1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</row>
    <row r="322" ht="15.75" customHeight="1">
      <c r="A322" s="29"/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</row>
    <row r="323" ht="15.75" customHeight="1">
      <c r="A323" s="29"/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</row>
    <row r="324" ht="15.75" customHeight="1">
      <c r="A324" s="29"/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</row>
    <row r="325" ht="15.75" customHeight="1">
      <c r="A325" s="29"/>
      <c r="B325" s="29"/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  <c r="S325" s="29"/>
      <c r="T325" s="29"/>
      <c r="U325" s="29"/>
      <c r="V325" s="29"/>
      <c r="W325" s="29"/>
    </row>
    <row r="326" ht="15.75" customHeight="1">
      <c r="A326" s="29"/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  <c r="S326" s="29"/>
      <c r="T326" s="29"/>
      <c r="U326" s="29"/>
      <c r="V326" s="29"/>
      <c r="W326" s="29"/>
    </row>
    <row r="327" ht="15.75" customHeight="1">
      <c r="A327" s="29"/>
      <c r="B327" s="29"/>
      <c r="C327" s="29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  <c r="S327" s="29"/>
      <c r="T327" s="29"/>
      <c r="U327" s="29"/>
      <c r="V327" s="29"/>
      <c r="W327" s="29"/>
    </row>
    <row r="328" ht="15.75" customHeight="1">
      <c r="A328" s="29"/>
      <c r="B328" s="29"/>
      <c r="C328" s="29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  <c r="S328" s="29"/>
      <c r="T328" s="29"/>
      <c r="U328" s="29"/>
      <c r="V328" s="29"/>
      <c r="W328" s="29"/>
    </row>
    <row r="329" ht="15.75" customHeight="1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  <c r="S329" s="29"/>
      <c r="T329" s="29"/>
      <c r="U329" s="29"/>
      <c r="V329" s="29"/>
      <c r="W329" s="29"/>
    </row>
    <row r="330" ht="15.75" customHeight="1">
      <c r="A330" s="29"/>
      <c r="B330" s="29"/>
      <c r="C330" s="29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  <c r="S330" s="29"/>
      <c r="T330" s="29"/>
      <c r="U330" s="29"/>
      <c r="V330" s="29"/>
      <c r="W330" s="29"/>
    </row>
    <row r="331" ht="15.75" customHeight="1">
      <c r="A331" s="29"/>
      <c r="B331" s="29"/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  <c r="S331" s="29"/>
      <c r="T331" s="29"/>
      <c r="U331" s="29"/>
      <c r="V331" s="29"/>
      <c r="W331" s="29"/>
    </row>
    <row r="332" ht="15.75" customHeight="1">
      <c r="A332" s="29"/>
      <c r="B332" s="29"/>
      <c r="C332" s="29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  <c r="S332" s="29"/>
      <c r="T332" s="29"/>
      <c r="U332" s="29"/>
      <c r="V332" s="29"/>
      <c r="W332" s="29"/>
    </row>
    <row r="333" ht="15.75" customHeight="1">
      <c r="A333" s="29"/>
      <c r="B333" s="29"/>
      <c r="C333" s="29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</row>
    <row r="334" ht="15.75" customHeight="1">
      <c r="A334" s="29"/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</row>
    <row r="335" ht="15.75" customHeight="1">
      <c r="A335" s="29"/>
      <c r="B335" s="29"/>
      <c r="C335" s="29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  <c r="S335" s="29"/>
      <c r="T335" s="29"/>
      <c r="U335" s="29"/>
      <c r="V335" s="29"/>
      <c r="W335" s="29"/>
    </row>
    <row r="336" ht="15.75" customHeight="1">
      <c r="A336" s="29"/>
      <c r="B336" s="29"/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/>
      <c r="T336" s="29"/>
      <c r="U336" s="29"/>
      <c r="V336" s="29"/>
      <c r="W336" s="29"/>
    </row>
    <row r="337" ht="15.75" customHeight="1">
      <c r="A337" s="29"/>
      <c r="B337" s="29"/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  <c r="S337" s="29"/>
      <c r="T337" s="29"/>
      <c r="U337" s="29"/>
      <c r="V337" s="29"/>
      <c r="W337" s="29"/>
    </row>
    <row r="338" ht="15.75" customHeight="1">
      <c r="A338" s="29"/>
      <c r="B338" s="29"/>
      <c r="C338" s="29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29"/>
      <c r="V338" s="29"/>
      <c r="W338" s="29"/>
    </row>
    <row r="339" ht="15.75" customHeight="1">
      <c r="A339" s="29"/>
      <c r="B339" s="29"/>
      <c r="C339" s="29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  <c r="S339" s="29"/>
      <c r="T339" s="29"/>
      <c r="U339" s="29"/>
      <c r="V339" s="29"/>
      <c r="W339" s="29"/>
    </row>
    <row r="340" ht="15.75" customHeight="1">
      <c r="A340" s="29"/>
      <c r="B340" s="29"/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  <c r="S340" s="29"/>
      <c r="T340" s="29"/>
      <c r="U340" s="29"/>
      <c r="V340" s="29"/>
      <c r="W340" s="29"/>
    </row>
    <row r="341" ht="15.75" customHeight="1">
      <c r="A341" s="29"/>
      <c r="B341" s="29"/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</row>
    <row r="342" ht="15.75" customHeight="1">
      <c r="A342" s="29"/>
      <c r="B342" s="29"/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  <c r="T342" s="29"/>
      <c r="U342" s="29"/>
      <c r="V342" s="29"/>
      <c r="W342" s="29"/>
    </row>
    <row r="343" ht="15.75" customHeight="1">
      <c r="A343" s="29"/>
      <c r="B343" s="29"/>
      <c r="C343" s="29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  <c r="S343" s="29"/>
      <c r="T343" s="29"/>
      <c r="U343" s="29"/>
      <c r="V343" s="29"/>
      <c r="W343" s="29"/>
    </row>
    <row r="344" ht="15.75" customHeight="1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</row>
    <row r="345" ht="15.75" customHeight="1">
      <c r="A345" s="29"/>
      <c r="B345" s="29"/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</row>
    <row r="346" ht="15.75" customHeight="1">
      <c r="A346" s="29"/>
      <c r="B346" s="29"/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</row>
    <row r="347" ht="15.75" customHeight="1">
      <c r="A347" s="29"/>
      <c r="B347" s="29"/>
      <c r="C347" s="29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  <c r="S347" s="29"/>
      <c r="T347" s="29"/>
      <c r="U347" s="29"/>
      <c r="V347" s="29"/>
      <c r="W347" s="29"/>
    </row>
    <row r="348" ht="15.75" customHeight="1">
      <c r="A348" s="29"/>
      <c r="B348" s="29"/>
      <c r="C348" s="29"/>
      <c r="D348" s="29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  <c r="R348" s="29"/>
      <c r="S348" s="29"/>
      <c r="T348" s="29"/>
      <c r="U348" s="29"/>
      <c r="V348" s="29"/>
      <c r="W348" s="29"/>
    </row>
    <row r="349" ht="15.75" customHeight="1">
      <c r="A349" s="29"/>
      <c r="B349" s="29"/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  <c r="S349" s="29"/>
      <c r="T349" s="29"/>
      <c r="U349" s="29"/>
      <c r="V349" s="29"/>
      <c r="W349" s="29"/>
    </row>
    <row r="350" ht="15.75" customHeight="1">
      <c r="A350" s="29"/>
      <c r="B350" s="29"/>
      <c r="C350" s="29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  <c r="S350" s="29"/>
      <c r="T350" s="29"/>
      <c r="U350" s="29"/>
      <c r="V350" s="29"/>
      <c r="W350" s="29"/>
    </row>
    <row r="351" ht="15.75" customHeight="1">
      <c r="A351" s="29"/>
      <c r="B351" s="29"/>
      <c r="C351" s="29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  <c r="S351" s="29"/>
      <c r="T351" s="29"/>
      <c r="U351" s="29"/>
      <c r="V351" s="29"/>
      <c r="W351" s="29"/>
    </row>
    <row r="352" ht="15.75" customHeight="1">
      <c r="A352" s="29"/>
      <c r="B352" s="29"/>
      <c r="C352" s="29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  <c r="S352" s="29"/>
      <c r="T352" s="29"/>
      <c r="U352" s="29"/>
      <c r="V352" s="29"/>
      <c r="W352" s="29"/>
    </row>
    <row r="353" ht="15.75" customHeight="1">
      <c r="A353" s="29"/>
      <c r="B353" s="29"/>
      <c r="C353" s="29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  <c r="S353" s="29"/>
      <c r="T353" s="29"/>
      <c r="U353" s="29"/>
      <c r="V353" s="29"/>
      <c r="W353" s="29"/>
    </row>
    <row r="354" ht="15.75" customHeight="1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  <c r="S354" s="29"/>
      <c r="T354" s="29"/>
      <c r="U354" s="29"/>
      <c r="V354" s="29"/>
      <c r="W354" s="29"/>
    </row>
    <row r="355" ht="15.75" customHeight="1">
      <c r="A355" s="29"/>
      <c r="B355" s="29"/>
      <c r="C355" s="29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  <c r="S355" s="29"/>
      <c r="T355" s="29"/>
      <c r="U355" s="29"/>
      <c r="V355" s="29"/>
      <c r="W355" s="29"/>
    </row>
    <row r="356" ht="15.75" customHeight="1">
      <c r="A356" s="29"/>
      <c r="B356" s="29"/>
      <c r="C356" s="29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  <c r="S356" s="29"/>
      <c r="T356" s="29"/>
      <c r="U356" s="29"/>
      <c r="V356" s="29"/>
      <c r="W356" s="29"/>
    </row>
    <row r="357" ht="15.75" customHeight="1">
      <c r="A357" s="29"/>
      <c r="B357" s="29"/>
      <c r="C357" s="29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  <c r="S357" s="29"/>
      <c r="T357" s="29"/>
      <c r="U357" s="29"/>
      <c r="V357" s="29"/>
      <c r="W357" s="29"/>
    </row>
    <row r="358" ht="15.75" customHeight="1">
      <c r="A358" s="29"/>
      <c r="B358" s="29"/>
      <c r="C358" s="29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</row>
    <row r="359" ht="15.75" customHeight="1">
      <c r="A359" s="29"/>
      <c r="B359" s="29"/>
      <c r="C359" s="29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</row>
    <row r="360" ht="15.75" customHeight="1">
      <c r="A360" s="29"/>
      <c r="B360" s="29"/>
      <c r="C360" s="29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  <c r="S360" s="29"/>
      <c r="T360" s="29"/>
      <c r="U360" s="29"/>
      <c r="V360" s="29"/>
      <c r="W360" s="29"/>
    </row>
    <row r="361" ht="15.75" customHeight="1">
      <c r="A361" s="29"/>
      <c r="B361" s="29"/>
      <c r="C361" s="29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  <c r="S361" s="29"/>
      <c r="T361" s="29"/>
      <c r="U361" s="29"/>
      <c r="V361" s="29"/>
      <c r="W361" s="29"/>
    </row>
    <row r="362" ht="15.75" customHeight="1">
      <c r="A362" s="29"/>
      <c r="B362" s="29"/>
      <c r="C362" s="29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  <c r="S362" s="29"/>
      <c r="T362" s="29"/>
      <c r="U362" s="29"/>
      <c r="V362" s="29"/>
      <c r="W362" s="29"/>
    </row>
    <row r="363" ht="15.75" customHeight="1">
      <c r="A363" s="29"/>
      <c r="B363" s="29"/>
      <c r="C363" s="29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  <c r="S363" s="29"/>
      <c r="T363" s="29"/>
      <c r="U363" s="29"/>
      <c r="V363" s="29"/>
      <c r="W363" s="29"/>
    </row>
    <row r="364" ht="15.75" customHeight="1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  <c r="R364" s="29"/>
      <c r="S364" s="29"/>
      <c r="T364" s="29"/>
      <c r="U364" s="29"/>
      <c r="V364" s="29"/>
      <c r="W364" s="29"/>
    </row>
    <row r="365" ht="15.75" customHeight="1">
      <c r="A365" s="29"/>
      <c r="B365" s="29"/>
      <c r="C365" s="29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  <c r="S365" s="29"/>
      <c r="T365" s="29"/>
      <c r="U365" s="29"/>
      <c r="V365" s="29"/>
      <c r="W365" s="29"/>
    </row>
    <row r="366" ht="15.75" customHeight="1">
      <c r="A366" s="29"/>
      <c r="B366" s="29"/>
      <c r="C366" s="29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  <c r="S366" s="29"/>
      <c r="T366" s="29"/>
      <c r="U366" s="29"/>
      <c r="V366" s="29"/>
      <c r="W366" s="29"/>
    </row>
    <row r="367" ht="15.75" customHeight="1">
      <c r="A367" s="29"/>
      <c r="B367" s="29"/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</row>
    <row r="368" ht="15.75" customHeight="1">
      <c r="A368" s="29"/>
      <c r="B368" s="29"/>
      <c r="C368" s="29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  <c r="S368" s="29"/>
      <c r="T368" s="29"/>
      <c r="U368" s="29"/>
      <c r="V368" s="29"/>
      <c r="W368" s="29"/>
    </row>
    <row r="369" ht="15.75" customHeight="1">
      <c r="A369" s="29"/>
      <c r="B369" s="29"/>
      <c r="C369" s="29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  <c r="S369" s="29"/>
      <c r="T369" s="29"/>
      <c r="U369" s="29"/>
      <c r="V369" s="29"/>
      <c r="W369" s="29"/>
    </row>
    <row r="370" ht="15.75" customHeight="1">
      <c r="A370" s="29"/>
      <c r="B370" s="29"/>
      <c r="C370" s="29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  <c r="S370" s="29"/>
      <c r="T370" s="29"/>
      <c r="U370" s="29"/>
      <c r="V370" s="29"/>
      <c r="W370" s="29"/>
    </row>
    <row r="371" ht="15.75" customHeight="1">
      <c r="A371" s="29"/>
      <c r="B371" s="29"/>
      <c r="C371" s="29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  <c r="S371" s="29"/>
      <c r="T371" s="29"/>
      <c r="U371" s="29"/>
      <c r="V371" s="29"/>
      <c r="W371" s="29"/>
    </row>
    <row r="372" ht="15.75" customHeight="1">
      <c r="A372" s="29"/>
      <c r="B372" s="29"/>
      <c r="C372" s="29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  <c r="S372" s="29"/>
      <c r="T372" s="29"/>
      <c r="U372" s="29"/>
      <c r="V372" s="29"/>
      <c r="W372" s="29"/>
    </row>
    <row r="373" ht="15.75" customHeight="1">
      <c r="A373" s="29"/>
      <c r="B373" s="29"/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</row>
    <row r="374" ht="15.75" customHeight="1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  <c r="S374" s="29"/>
      <c r="T374" s="29"/>
      <c r="U374" s="29"/>
      <c r="V374" s="29"/>
      <c r="W374" s="29"/>
    </row>
    <row r="375" ht="15.75" customHeight="1">
      <c r="A375" s="29"/>
      <c r="B375" s="29"/>
      <c r="C375" s="29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  <c r="S375" s="29"/>
      <c r="T375" s="29"/>
      <c r="U375" s="29"/>
      <c r="V375" s="29"/>
      <c r="W375" s="29"/>
    </row>
    <row r="376" ht="15.75" customHeight="1">
      <c r="A376" s="29"/>
      <c r="B376" s="29"/>
      <c r="C376" s="29"/>
      <c r="D376" s="29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  <c r="R376" s="29"/>
      <c r="S376" s="29"/>
      <c r="T376" s="29"/>
      <c r="U376" s="29"/>
      <c r="V376" s="29"/>
      <c r="W376" s="29"/>
    </row>
    <row r="377" ht="15.75" customHeight="1">
      <c r="A377" s="29"/>
      <c r="B377" s="29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</row>
    <row r="378" ht="15.75" customHeight="1">
      <c r="A378" s="29"/>
      <c r="B378" s="29"/>
      <c r="C378" s="29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  <c r="S378" s="29"/>
      <c r="T378" s="29"/>
      <c r="U378" s="29"/>
      <c r="V378" s="29"/>
      <c r="W378" s="29"/>
    </row>
    <row r="379" ht="15.75" customHeight="1">
      <c r="A379" s="29"/>
      <c r="B379" s="29"/>
      <c r="C379" s="29"/>
      <c r="D379" s="29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</row>
    <row r="380" ht="15.75" customHeight="1">
      <c r="A380" s="29"/>
      <c r="B380" s="29"/>
      <c r="C380" s="29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  <c r="S380" s="29"/>
      <c r="T380" s="29"/>
      <c r="U380" s="29"/>
      <c r="V380" s="29"/>
      <c r="W380" s="29"/>
    </row>
    <row r="381" ht="15.75" customHeight="1">
      <c r="A381" s="29"/>
      <c r="B381" s="29"/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  <c r="S381" s="29"/>
      <c r="T381" s="29"/>
      <c r="U381" s="29"/>
      <c r="V381" s="29"/>
      <c r="W381" s="29"/>
    </row>
    <row r="382" ht="15.75" customHeight="1">
      <c r="A382" s="29"/>
      <c r="B382" s="29"/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9"/>
      <c r="V382" s="29"/>
      <c r="W382" s="29"/>
    </row>
    <row r="383" ht="15.75" customHeight="1">
      <c r="A383" s="29"/>
      <c r="B383" s="29"/>
      <c r="C383" s="29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  <c r="S383" s="29"/>
      <c r="T383" s="29"/>
      <c r="U383" s="29"/>
      <c r="V383" s="29"/>
      <c r="W383" s="29"/>
    </row>
    <row r="384" ht="15.75" customHeight="1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  <c r="S384" s="29"/>
      <c r="T384" s="29"/>
      <c r="U384" s="29"/>
      <c r="V384" s="29"/>
      <c r="W384" s="29"/>
    </row>
    <row r="385" ht="15.75" customHeight="1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  <c r="S385" s="29"/>
      <c r="T385" s="29"/>
      <c r="U385" s="29"/>
      <c r="V385" s="29"/>
      <c r="W385" s="29"/>
    </row>
    <row r="386" ht="15.75" customHeight="1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  <c r="S386" s="29"/>
      <c r="T386" s="29"/>
      <c r="U386" s="29"/>
      <c r="V386" s="29"/>
      <c r="W386" s="29"/>
    </row>
    <row r="387" ht="15.75" customHeight="1">
      <c r="A387" s="29"/>
      <c r="B387" s="29"/>
      <c r="C387" s="29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  <c r="S387" s="29"/>
      <c r="T387" s="29"/>
      <c r="U387" s="29"/>
      <c r="V387" s="29"/>
      <c r="W387" s="29"/>
    </row>
    <row r="388" ht="15.75" customHeight="1">
      <c r="A388" s="29"/>
      <c r="B388" s="29"/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  <c r="S388" s="29"/>
      <c r="T388" s="29"/>
      <c r="U388" s="29"/>
      <c r="V388" s="29"/>
      <c r="W388" s="29"/>
    </row>
    <row r="389" ht="15.75" customHeight="1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</row>
    <row r="390" ht="15.75" customHeight="1">
      <c r="A390" s="29"/>
      <c r="B390" s="29"/>
      <c r="C390" s="29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  <c r="S390" s="29"/>
      <c r="T390" s="29"/>
      <c r="U390" s="29"/>
      <c r="V390" s="29"/>
      <c r="W390" s="29"/>
    </row>
    <row r="391" ht="15.75" customHeight="1">
      <c r="A391" s="29"/>
      <c r="B391" s="29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  <c r="S391" s="29"/>
      <c r="T391" s="29"/>
      <c r="U391" s="29"/>
      <c r="V391" s="29"/>
      <c r="W391" s="29"/>
    </row>
    <row r="392" ht="15.75" customHeight="1">
      <c r="A392" s="29"/>
      <c r="B392" s="29"/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/>
      <c r="V392" s="29"/>
      <c r="W392" s="29"/>
    </row>
    <row r="393" ht="15.75" customHeight="1">
      <c r="A393" s="29"/>
      <c r="B393" s="29"/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/>
      <c r="V393" s="29"/>
      <c r="W393" s="29"/>
    </row>
    <row r="394" ht="15.75" customHeight="1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  <c r="S394" s="29"/>
      <c r="T394" s="29"/>
      <c r="U394" s="29"/>
      <c r="V394" s="29"/>
      <c r="W394" s="29"/>
    </row>
    <row r="395" ht="15.75" customHeight="1">
      <c r="A395" s="29"/>
      <c r="B395" s="29"/>
      <c r="C395" s="29"/>
      <c r="D395" s="29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  <c r="R395" s="29"/>
      <c r="S395" s="29"/>
      <c r="T395" s="29"/>
      <c r="U395" s="29"/>
      <c r="V395" s="29"/>
      <c r="W395" s="29"/>
    </row>
    <row r="396" ht="15.75" customHeight="1">
      <c r="A396" s="29"/>
      <c r="B396" s="29"/>
      <c r="C396" s="29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  <c r="S396" s="29"/>
      <c r="T396" s="29"/>
      <c r="U396" s="29"/>
      <c r="V396" s="29"/>
      <c r="W396" s="29"/>
    </row>
    <row r="397" ht="15.75" customHeight="1">
      <c r="A397" s="29"/>
      <c r="B397" s="29"/>
      <c r="C397" s="29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  <c r="S397" s="29"/>
      <c r="T397" s="29"/>
      <c r="U397" s="29"/>
      <c r="V397" s="29"/>
      <c r="W397" s="29"/>
    </row>
    <row r="398" ht="15.75" customHeight="1">
      <c r="A398" s="29"/>
      <c r="B398" s="29"/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  <c r="S398" s="29"/>
      <c r="T398" s="29"/>
      <c r="U398" s="29"/>
      <c r="V398" s="29"/>
      <c r="W398" s="29"/>
    </row>
    <row r="399" ht="15.75" customHeight="1">
      <c r="A399" s="29"/>
      <c r="B399" s="29"/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  <c r="S399" s="29"/>
      <c r="T399" s="29"/>
      <c r="U399" s="29"/>
      <c r="V399" s="29"/>
      <c r="W399" s="29"/>
    </row>
    <row r="400" ht="15.75" customHeight="1">
      <c r="A400" s="29"/>
      <c r="B400" s="29"/>
      <c r="C400" s="29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  <c r="S400" s="29"/>
      <c r="T400" s="29"/>
      <c r="U400" s="29"/>
      <c r="V400" s="29"/>
      <c r="W400" s="29"/>
    </row>
    <row r="401" ht="15.75" customHeight="1">
      <c r="A401" s="29"/>
      <c r="B401" s="29"/>
      <c r="C401" s="29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  <c r="S401" s="29"/>
      <c r="T401" s="29"/>
      <c r="U401" s="29"/>
      <c r="V401" s="29"/>
      <c r="W401" s="29"/>
    </row>
    <row r="402" ht="15.75" customHeight="1">
      <c r="A402" s="29"/>
      <c r="B402" s="29"/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/>
      <c r="T402" s="29"/>
      <c r="U402" s="29"/>
      <c r="V402" s="29"/>
      <c r="W402" s="29"/>
    </row>
    <row r="403" ht="15.75" customHeight="1">
      <c r="A403" s="29"/>
      <c r="B403" s="29"/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/>
      <c r="T403" s="29"/>
      <c r="U403" s="29"/>
      <c r="V403" s="29"/>
      <c r="W403" s="29"/>
    </row>
    <row r="404" ht="15.75" customHeight="1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</row>
    <row r="405" ht="15.75" customHeight="1">
      <c r="A405" s="29"/>
      <c r="B405" s="29"/>
      <c r="C405" s="29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  <c r="S405" s="29"/>
      <c r="T405" s="29"/>
      <c r="U405" s="29"/>
      <c r="V405" s="29"/>
      <c r="W405" s="29"/>
    </row>
    <row r="406" ht="15.75" customHeight="1">
      <c r="A406" s="29"/>
      <c r="B406" s="29"/>
      <c r="C406" s="29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  <c r="S406" s="29"/>
      <c r="T406" s="29"/>
      <c r="U406" s="29"/>
      <c r="V406" s="29"/>
      <c r="W406" s="29"/>
    </row>
    <row r="407" ht="15.75" customHeight="1">
      <c r="A407" s="29"/>
      <c r="B407" s="29"/>
      <c r="C407" s="29"/>
      <c r="D407" s="29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  <c r="R407" s="29"/>
      <c r="S407" s="29"/>
      <c r="T407" s="29"/>
      <c r="U407" s="29"/>
      <c r="V407" s="29"/>
      <c r="W407" s="29"/>
    </row>
    <row r="408" ht="15.75" customHeight="1">
      <c r="A408" s="29"/>
      <c r="B408" s="29"/>
      <c r="C408" s="29"/>
      <c r="D408" s="29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  <c r="R408" s="29"/>
      <c r="S408" s="29"/>
      <c r="T408" s="29"/>
      <c r="U408" s="29"/>
      <c r="V408" s="29"/>
      <c r="W408" s="29"/>
    </row>
    <row r="409" ht="15.75" customHeight="1">
      <c r="A409" s="29"/>
      <c r="B409" s="29"/>
      <c r="C409" s="29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  <c r="S409" s="29"/>
      <c r="T409" s="29"/>
      <c r="U409" s="29"/>
      <c r="V409" s="29"/>
      <c r="W409" s="29"/>
    </row>
    <row r="410" ht="15.75" customHeight="1">
      <c r="A410" s="29"/>
      <c r="B410" s="29"/>
      <c r="C410" s="29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  <c r="R410" s="29"/>
      <c r="S410" s="29"/>
      <c r="T410" s="29"/>
      <c r="U410" s="29"/>
      <c r="V410" s="29"/>
      <c r="W410" s="29"/>
    </row>
    <row r="411" ht="15.75" customHeight="1">
      <c r="A411" s="29"/>
      <c r="B411" s="29"/>
      <c r="C411" s="29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  <c r="S411" s="29"/>
      <c r="T411" s="29"/>
      <c r="U411" s="29"/>
      <c r="V411" s="29"/>
      <c r="W411" s="29"/>
    </row>
    <row r="412" ht="15.75" customHeight="1">
      <c r="A412" s="29"/>
      <c r="B412" s="29"/>
      <c r="C412" s="29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  <c r="S412" s="29"/>
      <c r="T412" s="29"/>
      <c r="U412" s="29"/>
      <c r="V412" s="29"/>
      <c r="W412" s="29"/>
    </row>
    <row r="413" ht="15.75" customHeight="1">
      <c r="A413" s="29"/>
      <c r="B413" s="29"/>
      <c r="C413" s="29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  <c r="S413" s="29"/>
      <c r="T413" s="29"/>
      <c r="U413" s="29"/>
      <c r="V413" s="29"/>
      <c r="W413" s="29"/>
    </row>
    <row r="414" ht="15.75" customHeight="1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  <c r="S414" s="29"/>
      <c r="T414" s="29"/>
      <c r="U414" s="29"/>
      <c r="V414" s="29"/>
      <c r="W414" s="29"/>
    </row>
    <row r="415" ht="15.75" customHeight="1">
      <c r="A415" s="29"/>
      <c r="B415" s="29"/>
      <c r="C415" s="29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  <c r="S415" s="29"/>
      <c r="T415" s="29"/>
      <c r="U415" s="29"/>
      <c r="V415" s="29"/>
      <c r="W415" s="29"/>
    </row>
    <row r="416" ht="15.75" customHeight="1">
      <c r="A416" s="29"/>
      <c r="B416" s="29"/>
      <c r="C416" s="29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  <c r="S416" s="29"/>
      <c r="T416" s="29"/>
      <c r="U416" s="29"/>
      <c r="V416" s="29"/>
      <c r="W416" s="29"/>
    </row>
    <row r="417" ht="15.75" customHeight="1">
      <c r="A417" s="29"/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  <c r="S417" s="29"/>
      <c r="T417" s="29"/>
      <c r="U417" s="29"/>
      <c r="V417" s="29"/>
      <c r="W417" s="29"/>
    </row>
    <row r="418" ht="15.75" customHeight="1">
      <c r="A418" s="29"/>
      <c r="B418" s="29"/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</row>
    <row r="419" ht="15.75" customHeight="1">
      <c r="A419" s="29"/>
      <c r="B419" s="29"/>
      <c r="C419" s="29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</row>
    <row r="420" ht="15.75" customHeight="1">
      <c r="A420" s="29"/>
      <c r="B420" s="29"/>
      <c r="C420" s="29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  <c r="S420" s="29"/>
      <c r="T420" s="29"/>
      <c r="U420" s="29"/>
      <c r="V420" s="29"/>
      <c r="W420" s="29"/>
    </row>
    <row r="421" ht="15.75" customHeight="1">
      <c r="A421" s="29"/>
      <c r="B421" s="29"/>
      <c r="C421" s="29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  <c r="S421" s="29"/>
      <c r="T421" s="29"/>
      <c r="U421" s="29"/>
      <c r="V421" s="29"/>
      <c r="W421" s="29"/>
    </row>
    <row r="422" ht="15.75" customHeight="1">
      <c r="A422" s="29"/>
      <c r="B422" s="29"/>
      <c r="C422" s="29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  <c r="S422" s="29"/>
      <c r="T422" s="29"/>
      <c r="U422" s="29"/>
      <c r="V422" s="29"/>
      <c r="W422" s="29"/>
    </row>
    <row r="423" ht="15.75" customHeight="1">
      <c r="A423" s="29"/>
      <c r="B423" s="29"/>
      <c r="C423" s="29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  <c r="S423" s="29"/>
      <c r="T423" s="29"/>
      <c r="U423" s="29"/>
      <c r="V423" s="29"/>
      <c r="W423" s="29"/>
    </row>
    <row r="424" ht="15.75" customHeight="1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  <c r="S424" s="29"/>
      <c r="T424" s="29"/>
      <c r="U424" s="29"/>
      <c r="V424" s="29"/>
      <c r="W424" s="29"/>
    </row>
    <row r="425" ht="15.75" customHeight="1">
      <c r="A425" s="29"/>
      <c r="B425" s="29"/>
      <c r="C425" s="29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  <c r="S425" s="29"/>
      <c r="T425" s="29"/>
      <c r="U425" s="29"/>
      <c r="V425" s="29"/>
      <c r="W425" s="29"/>
    </row>
    <row r="426" ht="15.75" customHeight="1">
      <c r="A426" s="29"/>
      <c r="B426" s="29"/>
      <c r="C426" s="29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</row>
    <row r="427" ht="15.75" customHeight="1">
      <c r="A427" s="29"/>
      <c r="B427" s="29"/>
      <c r="C427" s="29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  <c r="S427" s="29"/>
      <c r="T427" s="29"/>
      <c r="U427" s="29"/>
      <c r="V427" s="29"/>
      <c r="W427" s="29"/>
    </row>
    <row r="428" ht="15.75" customHeight="1">
      <c r="A428" s="29"/>
      <c r="B428" s="29"/>
      <c r="C428" s="29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  <c r="S428" s="29"/>
      <c r="T428" s="29"/>
      <c r="U428" s="29"/>
      <c r="V428" s="29"/>
      <c r="W428" s="29"/>
    </row>
    <row r="429" ht="15.75" customHeight="1">
      <c r="A429" s="29"/>
      <c r="B429" s="29"/>
      <c r="C429" s="29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29"/>
      <c r="U429" s="29"/>
      <c r="V429" s="29"/>
      <c r="W429" s="29"/>
    </row>
    <row r="430" ht="15.75" customHeight="1">
      <c r="A430" s="29"/>
      <c r="B430" s="29"/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</row>
    <row r="431" ht="15.75" customHeight="1">
      <c r="A431" s="29"/>
      <c r="B431" s="29"/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9"/>
      <c r="V431" s="29"/>
      <c r="W431" s="29"/>
    </row>
    <row r="432" ht="15.75" customHeight="1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  <c r="S432" s="29"/>
      <c r="T432" s="29"/>
      <c r="U432" s="29"/>
      <c r="V432" s="29"/>
      <c r="W432" s="29"/>
    </row>
    <row r="433" ht="15.75" customHeight="1">
      <c r="A433" s="29"/>
      <c r="B433" s="29"/>
      <c r="C433" s="29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  <c r="S433" s="29"/>
      <c r="T433" s="29"/>
      <c r="U433" s="29"/>
      <c r="V433" s="29"/>
      <c r="W433" s="29"/>
    </row>
    <row r="434" ht="15.75" customHeight="1">
      <c r="A434" s="29"/>
      <c r="B434" s="29"/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  <c r="S434" s="29"/>
      <c r="T434" s="29"/>
      <c r="U434" s="29"/>
      <c r="V434" s="29"/>
      <c r="W434" s="29"/>
    </row>
    <row r="435" ht="15.75" customHeight="1">
      <c r="A435" s="29"/>
      <c r="B435" s="29"/>
      <c r="C435" s="29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  <c r="T435" s="29"/>
      <c r="U435" s="29"/>
      <c r="V435" s="29"/>
      <c r="W435" s="29"/>
    </row>
    <row r="436" ht="15.75" customHeight="1">
      <c r="A436" s="29"/>
      <c r="B436" s="29"/>
      <c r="C436" s="29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  <c r="S436" s="29"/>
      <c r="T436" s="29"/>
      <c r="U436" s="29"/>
      <c r="V436" s="29"/>
      <c r="W436" s="29"/>
    </row>
    <row r="437" ht="15.75" customHeight="1">
      <c r="A437" s="29"/>
      <c r="B437" s="29"/>
      <c r="C437" s="29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  <c r="S437" s="29"/>
      <c r="T437" s="29"/>
      <c r="U437" s="29"/>
      <c r="V437" s="29"/>
      <c r="W437" s="29"/>
    </row>
    <row r="438" ht="15.75" customHeight="1">
      <c r="A438" s="29"/>
      <c r="B438" s="29"/>
      <c r="C438" s="29"/>
      <c r="D438" s="29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  <c r="R438" s="29"/>
      <c r="S438" s="29"/>
      <c r="T438" s="29"/>
      <c r="U438" s="29"/>
      <c r="V438" s="29"/>
      <c r="W438" s="29"/>
    </row>
    <row r="439" ht="15.75" customHeight="1">
      <c r="A439" s="29"/>
      <c r="B439" s="29"/>
      <c r="C439" s="29"/>
      <c r="D439" s="29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  <c r="R439" s="29"/>
      <c r="S439" s="29"/>
      <c r="T439" s="29"/>
      <c r="U439" s="29"/>
      <c r="V439" s="29"/>
      <c r="W439" s="29"/>
    </row>
    <row r="440" ht="15.75" customHeight="1">
      <c r="A440" s="29"/>
      <c r="B440" s="29"/>
      <c r="C440" s="29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  <c r="R440" s="29"/>
      <c r="S440" s="29"/>
      <c r="T440" s="29"/>
      <c r="U440" s="29"/>
      <c r="V440" s="29"/>
      <c r="W440" s="29"/>
    </row>
    <row r="441" ht="15.75" customHeight="1">
      <c r="A441" s="29"/>
      <c r="B441" s="29"/>
      <c r="C441" s="29"/>
      <c r="D441" s="29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  <c r="R441" s="29"/>
      <c r="S441" s="29"/>
      <c r="T441" s="29"/>
      <c r="U441" s="29"/>
      <c r="V441" s="29"/>
      <c r="W441" s="29"/>
    </row>
    <row r="442" ht="15.75" customHeight="1">
      <c r="A442" s="29"/>
      <c r="B442" s="29"/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  <c r="R442" s="29"/>
      <c r="S442" s="29"/>
      <c r="T442" s="29"/>
      <c r="U442" s="29"/>
      <c r="V442" s="29"/>
      <c r="W442" s="29"/>
    </row>
    <row r="443" ht="15.75" customHeight="1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  <c r="R443" s="29"/>
      <c r="S443" s="29"/>
      <c r="T443" s="29"/>
      <c r="U443" s="29"/>
      <c r="V443" s="29"/>
      <c r="W443" s="29"/>
    </row>
    <row r="444" ht="15.75" customHeight="1">
      <c r="A444" s="29"/>
      <c r="B444" s="29"/>
      <c r="C444" s="29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  <c r="R444" s="29"/>
      <c r="S444" s="29"/>
      <c r="T444" s="29"/>
      <c r="U444" s="29"/>
      <c r="V444" s="29"/>
      <c r="W444" s="29"/>
    </row>
    <row r="445" ht="15.75" customHeight="1">
      <c r="A445" s="29"/>
      <c r="B445" s="29"/>
      <c r="C445" s="29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29"/>
      <c r="V445" s="29"/>
      <c r="W445" s="29"/>
    </row>
    <row r="446" ht="15.75" customHeight="1">
      <c r="A446" s="29"/>
      <c r="B446" s="29"/>
      <c r="C446" s="29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29"/>
      <c r="U446" s="29"/>
      <c r="V446" s="29"/>
      <c r="W446" s="29"/>
    </row>
    <row r="447" ht="15.75" customHeight="1">
      <c r="A447" s="29"/>
      <c r="B447" s="29"/>
      <c r="C447" s="29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  <c r="R447" s="29"/>
      <c r="S447" s="29"/>
      <c r="T447" s="29"/>
      <c r="U447" s="29"/>
      <c r="V447" s="29"/>
      <c r="W447" s="29"/>
    </row>
    <row r="448" ht="15.75" customHeight="1">
      <c r="A448" s="29"/>
      <c r="B448" s="29"/>
      <c r="C448" s="29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  <c r="R448" s="29"/>
      <c r="S448" s="29"/>
      <c r="T448" s="29"/>
      <c r="U448" s="29"/>
      <c r="V448" s="29"/>
      <c r="W448" s="29"/>
    </row>
    <row r="449" ht="15.75" customHeight="1">
      <c r="A449" s="29"/>
      <c r="B449" s="29"/>
      <c r="C449" s="29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  <c r="R449" s="29"/>
      <c r="S449" s="29"/>
      <c r="T449" s="29"/>
      <c r="U449" s="29"/>
      <c r="V449" s="29"/>
      <c r="W449" s="29"/>
    </row>
    <row r="450" ht="15.75" customHeight="1">
      <c r="A450" s="29"/>
      <c r="B450" s="29"/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  <c r="R450" s="29"/>
      <c r="S450" s="29"/>
      <c r="T450" s="29"/>
      <c r="U450" s="29"/>
      <c r="V450" s="29"/>
      <c r="W450" s="29"/>
    </row>
    <row r="451" ht="15.75" customHeight="1">
      <c r="A451" s="29"/>
      <c r="B451" s="29"/>
      <c r="C451" s="29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29"/>
      <c r="V451" s="29"/>
      <c r="W451" s="29"/>
    </row>
    <row r="452" ht="15.75" customHeight="1">
      <c r="A452" s="29"/>
      <c r="B452" s="29"/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  <c r="R452" s="29"/>
      <c r="S452" s="29"/>
      <c r="T452" s="29"/>
      <c r="U452" s="29"/>
      <c r="V452" s="29"/>
      <c r="W452" s="29"/>
    </row>
    <row r="453" ht="15.75" customHeight="1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29"/>
      <c r="U453" s="29"/>
      <c r="V453" s="29"/>
      <c r="W453" s="29"/>
    </row>
    <row r="454" ht="15.75" customHeight="1">
      <c r="A454" s="29"/>
      <c r="B454" s="29"/>
      <c r="C454" s="29"/>
      <c r="D454" s="29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  <c r="R454" s="29"/>
      <c r="S454" s="29"/>
      <c r="T454" s="29"/>
      <c r="U454" s="29"/>
      <c r="V454" s="29"/>
      <c r="W454" s="29"/>
    </row>
    <row r="455" ht="15.75" customHeight="1">
      <c r="A455" s="29"/>
      <c r="B455" s="29"/>
      <c r="C455" s="29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  <c r="R455" s="29"/>
      <c r="S455" s="29"/>
      <c r="T455" s="29"/>
      <c r="U455" s="29"/>
      <c r="V455" s="29"/>
      <c r="W455" s="29"/>
    </row>
    <row r="456" ht="15.75" customHeight="1">
      <c r="A456" s="29"/>
      <c r="B456" s="29"/>
      <c r="C456" s="29"/>
      <c r="D456" s="29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29"/>
      <c r="U456" s="29"/>
      <c r="V456" s="29"/>
      <c r="W456" s="29"/>
    </row>
    <row r="457" ht="15.75" customHeight="1">
      <c r="A457" s="29"/>
      <c r="B457" s="29"/>
      <c r="C457" s="29"/>
      <c r="D457" s="29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29"/>
      <c r="U457" s="29"/>
      <c r="V457" s="29"/>
      <c r="W457" s="29"/>
    </row>
    <row r="458" ht="15.75" customHeight="1">
      <c r="A458" s="29"/>
      <c r="B458" s="29"/>
      <c r="C458" s="29"/>
      <c r="D458" s="29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  <c r="R458" s="29"/>
      <c r="S458" s="29"/>
      <c r="T458" s="29"/>
      <c r="U458" s="29"/>
      <c r="V458" s="29"/>
      <c r="W458" s="29"/>
    </row>
    <row r="459" ht="15.75" customHeight="1">
      <c r="A459" s="29"/>
      <c r="B459" s="29"/>
      <c r="C459" s="29"/>
      <c r="D459" s="29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  <c r="R459" s="29"/>
      <c r="S459" s="29"/>
      <c r="T459" s="29"/>
      <c r="U459" s="29"/>
      <c r="V459" s="29"/>
      <c r="W459" s="29"/>
    </row>
    <row r="460" ht="15.75" customHeight="1">
      <c r="A460" s="29"/>
      <c r="B460" s="29"/>
      <c r="C460" s="29"/>
      <c r="D460" s="29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  <c r="R460" s="29"/>
      <c r="S460" s="29"/>
      <c r="T460" s="29"/>
      <c r="U460" s="29"/>
      <c r="V460" s="29"/>
      <c r="W460" s="29"/>
    </row>
    <row r="461" ht="15.75" customHeight="1">
      <c r="A461" s="29"/>
      <c r="B461" s="29"/>
      <c r="C461" s="29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  <c r="R461" s="29"/>
      <c r="S461" s="29"/>
      <c r="T461" s="29"/>
      <c r="U461" s="29"/>
      <c r="V461" s="29"/>
      <c r="W461" s="29"/>
    </row>
    <row r="462" ht="15.75" customHeight="1">
      <c r="A462" s="29"/>
      <c r="B462" s="29"/>
      <c r="C462" s="29"/>
      <c r="D462" s="29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  <c r="R462" s="29"/>
      <c r="S462" s="29"/>
      <c r="T462" s="29"/>
      <c r="U462" s="29"/>
      <c r="V462" s="29"/>
      <c r="W462" s="29"/>
    </row>
    <row r="463" ht="15.75" customHeight="1">
      <c r="A463" s="29"/>
      <c r="B463" s="29"/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  <c r="R463" s="29"/>
      <c r="S463" s="29"/>
      <c r="T463" s="29"/>
      <c r="U463" s="29"/>
      <c r="V463" s="29"/>
      <c r="W463" s="29"/>
    </row>
    <row r="464" ht="15.75" customHeight="1">
      <c r="A464" s="29"/>
      <c r="B464" s="29"/>
      <c r="C464" s="29"/>
      <c r="D464" s="29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  <c r="R464" s="29"/>
      <c r="S464" s="29"/>
      <c r="T464" s="29"/>
      <c r="U464" s="29"/>
      <c r="V464" s="29"/>
      <c r="W464" s="29"/>
    </row>
    <row r="465" ht="15.75" customHeight="1">
      <c r="A465" s="29"/>
      <c r="B465" s="29"/>
      <c r="C465" s="29"/>
      <c r="D465" s="29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  <c r="R465" s="29"/>
      <c r="S465" s="29"/>
      <c r="T465" s="29"/>
      <c r="U465" s="29"/>
      <c r="V465" s="29"/>
      <c r="W465" s="29"/>
    </row>
    <row r="466" ht="15.75" customHeight="1">
      <c r="A466" s="29"/>
      <c r="B466" s="29"/>
      <c r="C466" s="29"/>
      <c r="D466" s="29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  <c r="R466" s="29"/>
      <c r="S466" s="29"/>
      <c r="T466" s="29"/>
      <c r="U466" s="29"/>
      <c r="V466" s="29"/>
      <c r="W466" s="29"/>
    </row>
    <row r="467" ht="15.75" customHeight="1">
      <c r="A467" s="29"/>
      <c r="B467" s="29"/>
      <c r="C467" s="29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  <c r="R467" s="29"/>
      <c r="S467" s="29"/>
      <c r="T467" s="29"/>
      <c r="U467" s="29"/>
      <c r="V467" s="29"/>
      <c r="W467" s="29"/>
    </row>
    <row r="468" ht="15.75" customHeight="1">
      <c r="A468" s="29"/>
      <c r="B468" s="29"/>
      <c r="C468" s="29"/>
      <c r="D468" s="29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  <c r="R468" s="29"/>
      <c r="S468" s="29"/>
      <c r="T468" s="29"/>
      <c r="U468" s="29"/>
      <c r="V468" s="29"/>
      <c r="W468" s="29"/>
    </row>
    <row r="469" ht="15.75" customHeight="1">
      <c r="A469" s="29"/>
      <c r="B469" s="29"/>
      <c r="C469" s="29"/>
      <c r="D469" s="29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  <c r="R469" s="29"/>
      <c r="S469" s="29"/>
      <c r="T469" s="29"/>
      <c r="U469" s="29"/>
      <c r="V469" s="29"/>
      <c r="W469" s="29"/>
    </row>
    <row r="470" ht="15.75" customHeight="1">
      <c r="A470" s="29"/>
      <c r="B470" s="29"/>
      <c r="C470" s="29"/>
      <c r="D470" s="29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  <c r="R470" s="29"/>
      <c r="S470" s="29"/>
      <c r="T470" s="29"/>
      <c r="U470" s="29"/>
      <c r="V470" s="29"/>
      <c r="W470" s="29"/>
    </row>
    <row r="471" ht="15.75" customHeight="1">
      <c r="A471" s="29"/>
      <c r="B471" s="29"/>
      <c r="C471" s="29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  <c r="R471" s="29"/>
      <c r="S471" s="29"/>
      <c r="T471" s="29"/>
      <c r="U471" s="29"/>
      <c r="V471" s="29"/>
      <c r="W471" s="29"/>
    </row>
    <row r="472" ht="15.75" customHeight="1">
      <c r="A472" s="29"/>
      <c r="B472" s="29"/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</row>
    <row r="473" ht="15.75" customHeight="1">
      <c r="A473" s="29"/>
      <c r="B473" s="29"/>
      <c r="C473" s="29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  <c r="R473" s="29"/>
      <c r="S473" s="29"/>
      <c r="T473" s="29"/>
      <c r="U473" s="29"/>
      <c r="V473" s="29"/>
      <c r="W473" s="29"/>
    </row>
    <row r="474" ht="15.75" customHeight="1">
      <c r="A474" s="29"/>
      <c r="B474" s="29"/>
      <c r="C474" s="29"/>
      <c r="D474" s="29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  <c r="R474" s="29"/>
      <c r="S474" s="29"/>
      <c r="T474" s="29"/>
      <c r="U474" s="29"/>
      <c r="V474" s="29"/>
      <c r="W474" s="29"/>
    </row>
    <row r="475" ht="15.75" customHeight="1">
      <c r="A475" s="29"/>
      <c r="B475" s="29"/>
      <c r="C475" s="29"/>
      <c r="D475" s="29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29"/>
      <c r="V475" s="29"/>
      <c r="W475" s="29"/>
    </row>
    <row r="476" ht="15.75" customHeight="1">
      <c r="A476" s="29"/>
      <c r="B476" s="29"/>
      <c r="C476" s="29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  <c r="R476" s="29"/>
      <c r="S476" s="29"/>
      <c r="T476" s="29"/>
      <c r="U476" s="29"/>
      <c r="V476" s="29"/>
      <c r="W476" s="29"/>
    </row>
    <row r="477" ht="15.75" customHeight="1">
      <c r="A477" s="29"/>
      <c r="B477" s="29"/>
      <c r="C477" s="29"/>
      <c r="D477" s="29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  <c r="R477" s="29"/>
      <c r="S477" s="29"/>
      <c r="T477" s="29"/>
      <c r="U477" s="29"/>
      <c r="V477" s="29"/>
      <c r="W477" s="29"/>
    </row>
    <row r="478" ht="15.75" customHeight="1">
      <c r="A478" s="29"/>
      <c r="B478" s="29"/>
      <c r="C478" s="29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  <c r="R478" s="29"/>
      <c r="S478" s="29"/>
      <c r="T478" s="29"/>
      <c r="U478" s="29"/>
      <c r="V478" s="29"/>
      <c r="W478" s="29"/>
    </row>
    <row r="479" ht="15.75" customHeight="1">
      <c r="A479" s="29"/>
      <c r="B479" s="29"/>
      <c r="C479" s="29"/>
      <c r="D479" s="29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  <c r="R479" s="29"/>
      <c r="S479" s="29"/>
      <c r="T479" s="29"/>
      <c r="U479" s="29"/>
      <c r="V479" s="29"/>
      <c r="W479" s="29"/>
    </row>
    <row r="480" ht="15.75" customHeight="1">
      <c r="A480" s="29"/>
      <c r="B480" s="29"/>
      <c r="C480" s="29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  <c r="R480" s="29"/>
      <c r="S480" s="29"/>
      <c r="T480" s="29"/>
      <c r="U480" s="29"/>
      <c r="V480" s="29"/>
      <c r="W480" s="29"/>
    </row>
    <row r="481" ht="15.75" customHeight="1">
      <c r="A481" s="29"/>
      <c r="B481" s="29"/>
      <c r="C481" s="29"/>
      <c r="D481" s="29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  <c r="R481" s="29"/>
      <c r="S481" s="29"/>
      <c r="T481" s="29"/>
      <c r="U481" s="29"/>
      <c r="V481" s="29"/>
      <c r="W481" s="29"/>
    </row>
    <row r="482" ht="15.75" customHeight="1">
      <c r="A482" s="29"/>
      <c r="B482" s="29"/>
      <c r="C482" s="29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</row>
    <row r="483" ht="15.75" customHeight="1">
      <c r="A483" s="29"/>
      <c r="B483" s="29"/>
      <c r="C483" s="29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  <c r="R483" s="29"/>
      <c r="S483" s="29"/>
      <c r="T483" s="29"/>
      <c r="U483" s="29"/>
      <c r="V483" s="29"/>
      <c r="W483" s="29"/>
    </row>
    <row r="484" ht="15.75" customHeight="1">
      <c r="A484" s="29"/>
      <c r="B484" s="29"/>
      <c r="C484" s="29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  <c r="R484" s="29"/>
      <c r="S484" s="29"/>
      <c r="T484" s="29"/>
      <c r="U484" s="29"/>
      <c r="V484" s="29"/>
      <c r="W484" s="29"/>
    </row>
    <row r="485" ht="15.75" customHeight="1">
      <c r="A485" s="29"/>
      <c r="B485" s="29"/>
      <c r="C485" s="29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  <c r="R485" s="29"/>
      <c r="S485" s="29"/>
      <c r="T485" s="29"/>
      <c r="U485" s="29"/>
      <c r="V485" s="29"/>
      <c r="W485" s="29"/>
    </row>
    <row r="486" ht="15.75" customHeight="1">
      <c r="A486" s="29"/>
      <c r="B486" s="29"/>
      <c r="C486" s="29"/>
      <c r="D486" s="29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  <c r="R486" s="29"/>
      <c r="S486" s="29"/>
      <c r="T486" s="29"/>
      <c r="U486" s="29"/>
      <c r="V486" s="29"/>
      <c r="W486" s="29"/>
    </row>
    <row r="487" ht="15.75" customHeight="1">
      <c r="A487" s="29"/>
      <c r="B487" s="29"/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  <c r="R487" s="29"/>
      <c r="S487" s="29"/>
      <c r="T487" s="29"/>
      <c r="U487" s="29"/>
      <c r="V487" s="29"/>
      <c r="W487" s="29"/>
    </row>
    <row r="488" ht="15.75" customHeight="1">
      <c r="A488" s="29"/>
      <c r="B488" s="29"/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  <c r="R488" s="29"/>
      <c r="S488" s="29"/>
      <c r="T488" s="29"/>
      <c r="U488" s="29"/>
      <c r="V488" s="29"/>
      <c r="W488" s="29"/>
    </row>
    <row r="489" ht="15.75" customHeight="1">
      <c r="A489" s="29"/>
      <c r="B489" s="29"/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  <c r="R489" s="29"/>
      <c r="S489" s="29"/>
      <c r="T489" s="29"/>
      <c r="U489" s="29"/>
      <c r="V489" s="29"/>
      <c r="W489" s="29"/>
    </row>
    <row r="490" ht="15.75" customHeight="1">
      <c r="A490" s="29"/>
      <c r="B490" s="29"/>
      <c r="C490" s="29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  <c r="R490" s="29"/>
      <c r="S490" s="29"/>
      <c r="T490" s="29"/>
      <c r="U490" s="29"/>
      <c r="V490" s="29"/>
      <c r="W490" s="29"/>
    </row>
    <row r="491" ht="15.75" customHeight="1">
      <c r="A491" s="29"/>
      <c r="B491" s="29"/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  <c r="R491" s="29"/>
      <c r="S491" s="29"/>
      <c r="T491" s="29"/>
      <c r="U491" s="29"/>
      <c r="V491" s="29"/>
      <c r="W491" s="29"/>
    </row>
    <row r="492" ht="15.75" customHeight="1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  <c r="R492" s="29"/>
      <c r="S492" s="29"/>
      <c r="T492" s="29"/>
      <c r="U492" s="29"/>
      <c r="V492" s="29"/>
      <c r="W492" s="29"/>
    </row>
    <row r="493" ht="15.75" customHeight="1">
      <c r="A493" s="29"/>
      <c r="B493" s="29"/>
      <c r="C493" s="29"/>
      <c r="D493" s="29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  <c r="R493" s="29"/>
      <c r="S493" s="29"/>
      <c r="T493" s="29"/>
      <c r="U493" s="29"/>
      <c r="V493" s="29"/>
      <c r="W493" s="29"/>
    </row>
    <row r="494" ht="15.75" customHeight="1">
      <c r="A494" s="29"/>
      <c r="B494" s="29"/>
      <c r="C494" s="29"/>
      <c r="D494" s="29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  <c r="R494" s="29"/>
      <c r="S494" s="29"/>
      <c r="T494" s="29"/>
      <c r="U494" s="29"/>
      <c r="V494" s="29"/>
      <c r="W494" s="29"/>
    </row>
    <row r="495" ht="15.75" customHeight="1">
      <c r="A495" s="29"/>
      <c r="B495" s="29"/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  <c r="R495" s="29"/>
      <c r="S495" s="29"/>
      <c r="T495" s="29"/>
      <c r="U495" s="29"/>
      <c r="V495" s="29"/>
      <c r="W495" s="29"/>
    </row>
    <row r="496" ht="15.75" customHeight="1">
      <c r="A496" s="29"/>
      <c r="B496" s="29"/>
      <c r="C496" s="29"/>
      <c r="D496" s="29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  <c r="R496" s="29"/>
      <c r="S496" s="29"/>
      <c r="T496" s="29"/>
      <c r="U496" s="29"/>
      <c r="V496" s="29"/>
      <c r="W496" s="29"/>
    </row>
    <row r="497" ht="15.75" customHeight="1">
      <c r="A497" s="29"/>
      <c r="B497" s="29"/>
      <c r="C497" s="29"/>
      <c r="D497" s="29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  <c r="R497" s="29"/>
      <c r="S497" s="29"/>
      <c r="T497" s="29"/>
      <c r="U497" s="29"/>
      <c r="V497" s="29"/>
      <c r="W497" s="29"/>
    </row>
    <row r="498" ht="15.75" customHeight="1">
      <c r="A498" s="29"/>
      <c r="B498" s="29"/>
      <c r="C498" s="29"/>
      <c r="D498" s="29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  <c r="R498" s="29"/>
      <c r="S498" s="29"/>
      <c r="T498" s="29"/>
      <c r="U498" s="29"/>
      <c r="V498" s="29"/>
      <c r="W498" s="29"/>
    </row>
    <row r="499" ht="15.75" customHeight="1">
      <c r="A499" s="29"/>
      <c r="B499" s="29"/>
      <c r="C499" s="29"/>
      <c r="D499" s="29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  <c r="R499" s="29"/>
      <c r="S499" s="29"/>
      <c r="T499" s="29"/>
      <c r="U499" s="29"/>
      <c r="V499" s="29"/>
      <c r="W499" s="29"/>
    </row>
    <row r="500" ht="15.75" customHeight="1">
      <c r="A500" s="29"/>
      <c r="B500" s="29"/>
      <c r="C500" s="29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  <c r="R500" s="29"/>
      <c r="S500" s="29"/>
      <c r="T500" s="29"/>
      <c r="U500" s="29"/>
      <c r="V500" s="29"/>
      <c r="W500" s="29"/>
    </row>
    <row r="501" ht="15.75" customHeight="1">
      <c r="A501" s="29"/>
      <c r="B501" s="29"/>
      <c r="C501" s="29"/>
      <c r="D501" s="29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  <c r="R501" s="29"/>
      <c r="S501" s="29"/>
      <c r="T501" s="29"/>
      <c r="U501" s="29"/>
      <c r="V501" s="29"/>
      <c r="W501" s="29"/>
    </row>
    <row r="502" ht="15.75" customHeight="1">
      <c r="A502" s="29"/>
      <c r="B502" s="29"/>
      <c r="C502" s="29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  <c r="R502" s="29"/>
      <c r="S502" s="29"/>
      <c r="T502" s="29"/>
      <c r="U502" s="29"/>
      <c r="V502" s="29"/>
      <c r="W502" s="29"/>
    </row>
    <row r="503" ht="15.75" customHeight="1">
      <c r="A503" s="29"/>
      <c r="B503" s="29"/>
      <c r="C503" s="29"/>
      <c r="D503" s="29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  <c r="R503" s="29"/>
      <c r="S503" s="29"/>
      <c r="T503" s="29"/>
      <c r="U503" s="29"/>
      <c r="V503" s="29"/>
      <c r="W503" s="29"/>
    </row>
    <row r="504" ht="15.75" customHeight="1">
      <c r="A504" s="29"/>
      <c r="B504" s="29"/>
      <c r="C504" s="29"/>
      <c r="D504" s="29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  <c r="R504" s="29"/>
      <c r="S504" s="29"/>
      <c r="T504" s="29"/>
      <c r="U504" s="29"/>
      <c r="V504" s="29"/>
      <c r="W504" s="29"/>
    </row>
    <row r="505" ht="15.75" customHeight="1">
      <c r="A505" s="29"/>
      <c r="B505" s="29"/>
      <c r="C505" s="29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</row>
    <row r="506" ht="15.75" customHeight="1">
      <c r="A506" s="29"/>
      <c r="B506" s="29"/>
      <c r="C506" s="29"/>
      <c r="D506" s="29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</row>
    <row r="507" ht="15.75" customHeight="1">
      <c r="A507" s="29"/>
      <c r="B507" s="29"/>
      <c r="C507" s="29"/>
      <c r="D507" s="29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  <c r="R507" s="29"/>
      <c r="S507" s="29"/>
      <c r="T507" s="29"/>
      <c r="U507" s="29"/>
      <c r="V507" s="29"/>
      <c r="W507" s="29"/>
    </row>
    <row r="508" ht="15.75" customHeight="1">
      <c r="A508" s="29"/>
      <c r="B508" s="29"/>
      <c r="C508" s="29"/>
      <c r="D508" s="29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  <c r="R508" s="29"/>
      <c r="S508" s="29"/>
      <c r="T508" s="29"/>
      <c r="U508" s="29"/>
      <c r="V508" s="29"/>
      <c r="W508" s="29"/>
    </row>
    <row r="509" ht="15.75" customHeight="1">
      <c r="A509" s="29"/>
      <c r="B509" s="29"/>
      <c r="C509" s="29"/>
      <c r="D509" s="29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  <c r="R509" s="29"/>
      <c r="S509" s="29"/>
      <c r="T509" s="29"/>
      <c r="U509" s="29"/>
      <c r="V509" s="29"/>
      <c r="W509" s="29"/>
    </row>
    <row r="510" ht="15.75" customHeight="1">
      <c r="A510" s="29"/>
      <c r="B510" s="29"/>
      <c r="C510" s="29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  <c r="R510" s="29"/>
      <c r="S510" s="29"/>
      <c r="T510" s="29"/>
      <c r="U510" s="29"/>
      <c r="V510" s="29"/>
      <c r="W510" s="29"/>
    </row>
    <row r="511" ht="15.75" customHeight="1">
      <c r="A511" s="29"/>
      <c r="B511" s="29"/>
      <c r="C511" s="29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  <c r="R511" s="29"/>
      <c r="S511" s="29"/>
      <c r="T511" s="29"/>
      <c r="U511" s="29"/>
      <c r="V511" s="29"/>
      <c r="W511" s="29"/>
    </row>
    <row r="512" ht="15.75" customHeight="1">
      <c r="A512" s="29"/>
      <c r="B512" s="29"/>
      <c r="C512" s="29"/>
      <c r="D512" s="29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  <c r="R512" s="29"/>
      <c r="S512" s="29"/>
      <c r="T512" s="29"/>
      <c r="U512" s="29"/>
      <c r="V512" s="29"/>
      <c r="W512" s="29"/>
    </row>
    <row r="513" ht="15.75" customHeight="1">
      <c r="A513" s="29"/>
      <c r="B513" s="29"/>
      <c r="C513" s="29"/>
      <c r="D513" s="29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  <c r="R513" s="29"/>
      <c r="S513" s="29"/>
      <c r="T513" s="29"/>
      <c r="U513" s="29"/>
      <c r="V513" s="29"/>
      <c r="W513" s="29"/>
    </row>
    <row r="514" ht="15.75" customHeight="1">
      <c r="A514" s="29"/>
      <c r="B514" s="29"/>
      <c r="C514" s="29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T514" s="29"/>
      <c r="U514" s="29"/>
      <c r="V514" s="29"/>
      <c r="W514" s="29"/>
    </row>
    <row r="515" ht="15.75" customHeight="1">
      <c r="A515" s="29"/>
      <c r="B515" s="29"/>
      <c r="C515" s="29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T515" s="29"/>
      <c r="U515" s="29"/>
      <c r="V515" s="29"/>
      <c r="W515" s="29"/>
    </row>
    <row r="516" ht="15.75" customHeight="1">
      <c r="A516" s="29"/>
      <c r="B516" s="29"/>
      <c r="C516" s="29"/>
      <c r="D516" s="29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T516" s="29"/>
      <c r="U516" s="29"/>
      <c r="V516" s="29"/>
      <c r="W516" s="29"/>
    </row>
    <row r="517" ht="15.75" customHeight="1">
      <c r="A517" s="29"/>
      <c r="B517" s="29"/>
      <c r="C517" s="29"/>
      <c r="D517" s="29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  <c r="T517" s="29"/>
      <c r="U517" s="29"/>
      <c r="V517" s="29"/>
      <c r="W517" s="29"/>
    </row>
    <row r="518" ht="15.75" customHeight="1">
      <c r="A518" s="29"/>
      <c r="B518" s="29"/>
      <c r="C518" s="29"/>
      <c r="D518" s="29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  <c r="T518" s="29"/>
      <c r="U518" s="29"/>
      <c r="V518" s="29"/>
      <c r="W518" s="29"/>
    </row>
    <row r="519" ht="15.75" customHeight="1">
      <c r="A519" s="29"/>
      <c r="B519" s="29"/>
      <c r="C519" s="29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T519" s="29"/>
      <c r="U519" s="29"/>
      <c r="V519" s="29"/>
      <c r="W519" s="29"/>
    </row>
    <row r="520" ht="15.75" customHeight="1">
      <c r="A520" s="29"/>
      <c r="B520" s="29"/>
      <c r="C520" s="29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T520" s="29"/>
      <c r="U520" s="29"/>
      <c r="V520" s="29"/>
      <c r="W520" s="29"/>
    </row>
    <row r="521" ht="15.75" customHeight="1">
      <c r="A521" s="29"/>
      <c r="B521" s="29"/>
      <c r="C521" s="29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  <c r="T521" s="29"/>
      <c r="U521" s="29"/>
      <c r="V521" s="29"/>
      <c r="W521" s="29"/>
    </row>
    <row r="522" ht="15.75" customHeight="1">
      <c r="A522" s="29"/>
      <c r="B522" s="29"/>
      <c r="C522" s="29"/>
      <c r="D522" s="29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T522" s="29"/>
      <c r="U522" s="29"/>
      <c r="V522" s="29"/>
      <c r="W522" s="29"/>
    </row>
    <row r="523" ht="15.75" customHeight="1">
      <c r="A523" s="29"/>
      <c r="B523" s="29"/>
      <c r="C523" s="29"/>
      <c r="D523" s="29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  <c r="T523" s="29"/>
      <c r="U523" s="29"/>
      <c r="V523" s="29"/>
      <c r="W523" s="29"/>
    </row>
    <row r="524" ht="15.75" customHeight="1">
      <c r="A524" s="29"/>
      <c r="B524" s="29"/>
      <c r="C524" s="29"/>
      <c r="D524" s="29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T524" s="29"/>
      <c r="U524" s="29"/>
      <c r="V524" s="29"/>
      <c r="W524" s="29"/>
    </row>
    <row r="525" ht="15.75" customHeight="1">
      <c r="A525" s="29"/>
      <c r="B525" s="29"/>
      <c r="C525" s="29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  <c r="T525" s="29"/>
      <c r="U525" s="29"/>
      <c r="V525" s="29"/>
      <c r="W525" s="29"/>
    </row>
    <row r="526" ht="15.75" customHeight="1">
      <c r="A526" s="29"/>
      <c r="B526" s="29"/>
      <c r="C526" s="29"/>
      <c r="D526" s="29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  <c r="T526" s="29"/>
      <c r="U526" s="29"/>
      <c r="V526" s="29"/>
      <c r="W526" s="29"/>
    </row>
    <row r="527" ht="15.75" customHeight="1">
      <c r="A527" s="29"/>
      <c r="B527" s="29"/>
      <c r="C527" s="29"/>
      <c r="D527" s="29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T527" s="29"/>
      <c r="U527" s="29"/>
      <c r="V527" s="29"/>
      <c r="W527" s="29"/>
    </row>
    <row r="528" ht="15.75" customHeight="1">
      <c r="A528" s="29"/>
      <c r="B528" s="29"/>
      <c r="C528" s="29"/>
      <c r="D528" s="29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  <c r="T528" s="29"/>
      <c r="U528" s="29"/>
      <c r="V528" s="29"/>
      <c r="W528" s="29"/>
    </row>
    <row r="529" ht="15.75" customHeight="1">
      <c r="A529" s="29"/>
      <c r="B529" s="29"/>
      <c r="C529" s="29"/>
      <c r="D529" s="29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  <c r="T529" s="29"/>
      <c r="U529" s="29"/>
      <c r="V529" s="29"/>
      <c r="W529" s="29"/>
    </row>
    <row r="530" ht="15.75" customHeight="1">
      <c r="A530" s="29"/>
      <c r="B530" s="29"/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  <c r="T530" s="29"/>
      <c r="U530" s="29"/>
      <c r="V530" s="29"/>
      <c r="W530" s="29"/>
    </row>
    <row r="531" ht="15.75" customHeight="1">
      <c r="A531" s="29"/>
      <c r="B531" s="29"/>
      <c r="C531" s="29"/>
      <c r="D531" s="29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  <c r="T531" s="29"/>
      <c r="U531" s="29"/>
      <c r="V531" s="29"/>
      <c r="W531" s="29"/>
    </row>
    <row r="532" ht="15.75" customHeight="1">
      <c r="A532" s="29"/>
      <c r="B532" s="29"/>
      <c r="C532" s="29"/>
      <c r="D532" s="29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  <c r="R532" s="29"/>
      <c r="S532" s="29"/>
      <c r="T532" s="29"/>
      <c r="U532" s="29"/>
      <c r="V532" s="29"/>
      <c r="W532" s="29"/>
    </row>
    <row r="533" ht="15.75" customHeight="1">
      <c r="A533" s="29"/>
      <c r="B533" s="29"/>
      <c r="C533" s="29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  <c r="R533" s="29"/>
      <c r="S533" s="29"/>
      <c r="T533" s="29"/>
      <c r="U533" s="29"/>
      <c r="V533" s="29"/>
      <c r="W533" s="29"/>
    </row>
    <row r="534" ht="15.75" customHeight="1">
      <c r="A534" s="29"/>
      <c r="B534" s="29"/>
      <c r="C534" s="29"/>
      <c r="D534" s="29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  <c r="R534" s="29"/>
      <c r="S534" s="29"/>
      <c r="T534" s="29"/>
      <c r="U534" s="29"/>
      <c r="V534" s="29"/>
      <c r="W534" s="29"/>
    </row>
    <row r="535" ht="15.75" customHeight="1">
      <c r="A535" s="29"/>
      <c r="B535" s="29"/>
      <c r="C535" s="29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  <c r="R535" s="29"/>
      <c r="S535" s="29"/>
      <c r="T535" s="29"/>
      <c r="U535" s="29"/>
      <c r="V535" s="29"/>
      <c r="W535" s="29"/>
    </row>
    <row r="536" ht="15.75" customHeight="1">
      <c r="A536" s="29"/>
      <c r="B536" s="29"/>
      <c r="C536" s="29"/>
      <c r="D536" s="29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  <c r="R536" s="29"/>
      <c r="S536" s="29"/>
      <c r="T536" s="29"/>
      <c r="U536" s="29"/>
      <c r="V536" s="29"/>
      <c r="W536" s="29"/>
    </row>
    <row r="537" ht="15.75" customHeight="1">
      <c r="A537" s="29"/>
      <c r="B537" s="29"/>
      <c r="C537" s="29"/>
      <c r="D537" s="29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  <c r="R537" s="29"/>
      <c r="S537" s="29"/>
      <c r="T537" s="29"/>
      <c r="U537" s="29"/>
      <c r="V537" s="29"/>
      <c r="W537" s="29"/>
    </row>
    <row r="538" ht="15.75" customHeight="1">
      <c r="A538" s="29"/>
      <c r="B538" s="29"/>
      <c r="C538" s="29"/>
      <c r="D538" s="29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  <c r="R538" s="29"/>
      <c r="S538" s="29"/>
      <c r="T538" s="29"/>
      <c r="U538" s="29"/>
      <c r="V538" s="29"/>
      <c r="W538" s="29"/>
    </row>
    <row r="539" ht="15.75" customHeight="1">
      <c r="A539" s="29"/>
      <c r="B539" s="29"/>
      <c r="C539" s="29"/>
      <c r="D539" s="29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  <c r="R539" s="29"/>
      <c r="S539" s="29"/>
      <c r="T539" s="29"/>
      <c r="U539" s="29"/>
      <c r="V539" s="29"/>
      <c r="W539" s="29"/>
    </row>
    <row r="540" ht="15.75" customHeight="1">
      <c r="A540" s="29"/>
      <c r="B540" s="29"/>
      <c r="C540" s="29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  <c r="R540" s="29"/>
      <c r="S540" s="29"/>
      <c r="T540" s="29"/>
      <c r="U540" s="29"/>
      <c r="V540" s="29"/>
      <c r="W540" s="29"/>
    </row>
    <row r="541" ht="15.75" customHeight="1">
      <c r="A541" s="29"/>
      <c r="B541" s="29"/>
      <c r="C541" s="29"/>
      <c r="D541" s="29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  <c r="R541" s="29"/>
      <c r="S541" s="29"/>
      <c r="T541" s="29"/>
      <c r="U541" s="29"/>
      <c r="V541" s="29"/>
      <c r="W541" s="29"/>
    </row>
    <row r="542" ht="15.75" customHeight="1">
      <c r="A542" s="29"/>
      <c r="B542" s="29"/>
      <c r="C542" s="29"/>
      <c r="D542" s="29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  <c r="R542" s="29"/>
      <c r="S542" s="29"/>
      <c r="T542" s="29"/>
      <c r="U542" s="29"/>
      <c r="V542" s="29"/>
      <c r="W542" s="29"/>
    </row>
    <row r="543" ht="15.75" customHeight="1">
      <c r="A543" s="29"/>
      <c r="B543" s="29"/>
      <c r="C543" s="29"/>
      <c r="D543" s="29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  <c r="R543" s="29"/>
      <c r="S543" s="29"/>
      <c r="T543" s="29"/>
      <c r="U543" s="29"/>
      <c r="V543" s="29"/>
      <c r="W543" s="29"/>
    </row>
    <row r="544" ht="15.75" customHeight="1">
      <c r="A544" s="29"/>
      <c r="B544" s="29"/>
      <c r="C544" s="29"/>
      <c r="D544" s="29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  <c r="R544" s="29"/>
      <c r="S544" s="29"/>
      <c r="T544" s="29"/>
      <c r="U544" s="29"/>
      <c r="V544" s="29"/>
      <c r="W544" s="29"/>
    </row>
    <row r="545" ht="15.75" customHeight="1">
      <c r="A545" s="29"/>
      <c r="B545" s="29"/>
      <c r="C545" s="29"/>
      <c r="D545" s="29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  <c r="R545" s="29"/>
      <c r="S545" s="29"/>
      <c r="T545" s="29"/>
      <c r="U545" s="29"/>
      <c r="V545" s="29"/>
      <c r="W545" s="29"/>
    </row>
    <row r="546" ht="15.75" customHeight="1">
      <c r="A546" s="29"/>
      <c r="B546" s="29"/>
      <c r="C546" s="29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  <c r="R546" s="29"/>
      <c r="S546" s="29"/>
      <c r="T546" s="29"/>
      <c r="U546" s="29"/>
      <c r="V546" s="29"/>
      <c r="W546" s="29"/>
    </row>
    <row r="547" ht="15.75" customHeight="1">
      <c r="A547" s="29"/>
      <c r="B547" s="29"/>
      <c r="C547" s="29"/>
      <c r="D547" s="29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  <c r="R547" s="29"/>
      <c r="S547" s="29"/>
      <c r="T547" s="29"/>
      <c r="U547" s="29"/>
      <c r="V547" s="29"/>
      <c r="W547" s="29"/>
    </row>
    <row r="548" ht="15.75" customHeight="1">
      <c r="A548" s="29"/>
      <c r="B548" s="29"/>
      <c r="C548" s="29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  <c r="R548" s="29"/>
      <c r="S548" s="29"/>
      <c r="T548" s="29"/>
      <c r="U548" s="29"/>
      <c r="V548" s="29"/>
      <c r="W548" s="29"/>
    </row>
    <row r="549" ht="15.75" customHeight="1">
      <c r="A549" s="29"/>
      <c r="B549" s="29"/>
      <c r="C549" s="29"/>
      <c r="D549" s="29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  <c r="R549" s="29"/>
      <c r="S549" s="29"/>
      <c r="T549" s="29"/>
      <c r="U549" s="29"/>
      <c r="V549" s="29"/>
      <c r="W549" s="29"/>
    </row>
    <row r="550" ht="15.75" customHeight="1">
      <c r="A550" s="29"/>
      <c r="B550" s="29"/>
      <c r="C550" s="29"/>
      <c r="D550" s="29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  <c r="R550" s="29"/>
      <c r="S550" s="29"/>
      <c r="T550" s="29"/>
      <c r="U550" s="29"/>
      <c r="V550" s="29"/>
      <c r="W550" s="29"/>
    </row>
    <row r="551" ht="15.75" customHeight="1">
      <c r="A551" s="29"/>
      <c r="B551" s="29"/>
      <c r="C551" s="29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  <c r="R551" s="29"/>
      <c r="S551" s="29"/>
      <c r="T551" s="29"/>
      <c r="U551" s="29"/>
      <c r="V551" s="29"/>
      <c r="W551" s="29"/>
    </row>
    <row r="552" ht="15.75" customHeight="1">
      <c r="A552" s="29"/>
      <c r="B552" s="29"/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  <c r="R552" s="29"/>
      <c r="S552" s="29"/>
      <c r="T552" s="29"/>
      <c r="U552" s="29"/>
      <c r="V552" s="29"/>
      <c r="W552" s="29"/>
    </row>
    <row r="553" ht="15.75" customHeight="1">
      <c r="A553" s="29"/>
      <c r="B553" s="29"/>
      <c r="C553" s="29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  <c r="R553" s="29"/>
      <c r="S553" s="29"/>
      <c r="T553" s="29"/>
      <c r="U553" s="29"/>
      <c r="V553" s="29"/>
      <c r="W553" s="29"/>
    </row>
    <row r="554" ht="15.75" customHeight="1">
      <c r="A554" s="29"/>
      <c r="B554" s="29"/>
      <c r="C554" s="29"/>
      <c r="D554" s="29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  <c r="R554" s="29"/>
      <c r="S554" s="29"/>
      <c r="T554" s="29"/>
      <c r="U554" s="29"/>
      <c r="V554" s="29"/>
      <c r="W554" s="29"/>
    </row>
    <row r="555" ht="15.75" customHeight="1">
      <c r="A555" s="29"/>
      <c r="B555" s="29"/>
      <c r="C555" s="29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  <c r="R555" s="29"/>
      <c r="S555" s="29"/>
      <c r="T555" s="29"/>
      <c r="U555" s="29"/>
      <c r="V555" s="29"/>
      <c r="W555" s="29"/>
    </row>
    <row r="556" ht="15.75" customHeight="1">
      <c r="A556" s="29"/>
      <c r="B556" s="29"/>
      <c r="C556" s="29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</row>
    <row r="557" ht="15.75" customHeight="1">
      <c r="A557" s="29"/>
      <c r="B557" s="29"/>
      <c r="C557" s="29"/>
      <c r="D557" s="29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  <c r="R557" s="29"/>
      <c r="S557" s="29"/>
      <c r="T557" s="29"/>
      <c r="U557" s="29"/>
      <c r="V557" s="29"/>
      <c r="W557" s="29"/>
    </row>
    <row r="558" ht="15.75" customHeight="1">
      <c r="A558" s="29"/>
      <c r="B558" s="29"/>
      <c r="C558" s="29"/>
      <c r="D558" s="29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  <c r="R558" s="29"/>
      <c r="S558" s="29"/>
      <c r="T558" s="29"/>
      <c r="U558" s="29"/>
      <c r="V558" s="29"/>
      <c r="W558" s="29"/>
    </row>
    <row r="559" ht="15.75" customHeight="1">
      <c r="A559" s="29"/>
      <c r="B559" s="29"/>
      <c r="C559" s="29"/>
      <c r="D559" s="29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  <c r="R559" s="29"/>
      <c r="S559" s="29"/>
      <c r="T559" s="29"/>
      <c r="U559" s="29"/>
      <c r="V559" s="29"/>
      <c r="W559" s="29"/>
    </row>
    <row r="560" ht="15.75" customHeight="1">
      <c r="A560" s="29"/>
      <c r="B560" s="29"/>
      <c r="C560" s="29"/>
      <c r="D560" s="29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  <c r="R560" s="29"/>
      <c r="S560" s="29"/>
      <c r="T560" s="29"/>
      <c r="U560" s="29"/>
      <c r="V560" s="29"/>
      <c r="W560" s="29"/>
    </row>
    <row r="561" ht="15.75" customHeight="1">
      <c r="A561" s="29"/>
      <c r="B561" s="29"/>
      <c r="C561" s="29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  <c r="R561" s="29"/>
      <c r="S561" s="29"/>
      <c r="T561" s="29"/>
      <c r="U561" s="29"/>
      <c r="V561" s="29"/>
      <c r="W561" s="29"/>
    </row>
    <row r="562" ht="15.75" customHeight="1">
      <c r="A562" s="29"/>
      <c r="B562" s="29"/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</row>
    <row r="563" ht="15.75" customHeight="1">
      <c r="A563" s="29"/>
      <c r="B563" s="29"/>
      <c r="C563" s="29"/>
      <c r="D563" s="29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  <c r="R563" s="29"/>
      <c r="S563" s="29"/>
      <c r="T563" s="29"/>
      <c r="U563" s="29"/>
      <c r="V563" s="29"/>
      <c r="W563" s="29"/>
    </row>
    <row r="564" ht="15.75" customHeight="1">
      <c r="A564" s="29"/>
      <c r="B564" s="29"/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  <c r="R564" s="29"/>
      <c r="S564" s="29"/>
      <c r="T564" s="29"/>
      <c r="U564" s="29"/>
      <c r="V564" s="29"/>
      <c r="W564" s="29"/>
    </row>
    <row r="565" ht="15.75" customHeight="1">
      <c r="A565" s="29"/>
      <c r="B565" s="29"/>
      <c r="C565" s="29"/>
      <c r="D565" s="29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  <c r="R565" s="29"/>
      <c r="S565" s="29"/>
      <c r="T565" s="29"/>
      <c r="U565" s="29"/>
      <c r="V565" s="29"/>
      <c r="W565" s="29"/>
    </row>
    <row r="566" ht="15.75" customHeight="1">
      <c r="A566" s="29"/>
      <c r="B566" s="29"/>
      <c r="C566" s="29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</row>
    <row r="567" ht="15.75" customHeight="1">
      <c r="A567" s="29"/>
      <c r="B567" s="29"/>
      <c r="C567" s="29"/>
      <c r="D567" s="29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  <c r="R567" s="29"/>
      <c r="S567" s="29"/>
      <c r="T567" s="29"/>
      <c r="U567" s="29"/>
      <c r="V567" s="29"/>
      <c r="W567" s="29"/>
    </row>
    <row r="568" ht="15.75" customHeight="1">
      <c r="A568" s="29"/>
      <c r="B568" s="29"/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</row>
    <row r="569" ht="15.75" customHeight="1">
      <c r="A569" s="29"/>
      <c r="B569" s="29"/>
      <c r="C569" s="29"/>
      <c r="D569" s="29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  <c r="R569" s="29"/>
      <c r="S569" s="29"/>
      <c r="T569" s="29"/>
      <c r="U569" s="29"/>
      <c r="V569" s="29"/>
      <c r="W569" s="29"/>
    </row>
    <row r="570" ht="15.75" customHeight="1">
      <c r="A570" s="29"/>
      <c r="B570" s="29"/>
      <c r="C570" s="29"/>
      <c r="D570" s="29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  <c r="R570" s="29"/>
      <c r="S570" s="29"/>
      <c r="T570" s="29"/>
      <c r="U570" s="29"/>
      <c r="V570" s="29"/>
      <c r="W570" s="29"/>
    </row>
    <row r="571" ht="15.75" customHeight="1">
      <c r="A571" s="29"/>
      <c r="B571" s="29"/>
      <c r="C571" s="29"/>
      <c r="D571" s="29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  <c r="R571" s="29"/>
      <c r="S571" s="29"/>
      <c r="T571" s="29"/>
      <c r="U571" s="29"/>
      <c r="V571" s="29"/>
      <c r="W571" s="29"/>
    </row>
    <row r="572" ht="15.75" customHeight="1">
      <c r="A572" s="29"/>
      <c r="B572" s="29"/>
      <c r="C572" s="29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  <c r="R572" s="29"/>
      <c r="S572" s="29"/>
      <c r="T572" s="29"/>
      <c r="U572" s="29"/>
      <c r="V572" s="29"/>
      <c r="W572" s="29"/>
    </row>
    <row r="573" ht="15.75" customHeight="1">
      <c r="A573" s="29"/>
      <c r="B573" s="29"/>
      <c r="C573" s="29"/>
      <c r="D573" s="29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  <c r="R573" s="29"/>
      <c r="S573" s="29"/>
      <c r="T573" s="29"/>
      <c r="U573" s="29"/>
      <c r="V573" s="29"/>
      <c r="W573" s="29"/>
    </row>
    <row r="574" ht="15.75" customHeight="1">
      <c r="A574" s="29"/>
      <c r="B574" s="29"/>
      <c r="C574" s="29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</row>
    <row r="575" ht="15.75" customHeight="1">
      <c r="A575" s="29"/>
      <c r="B575" s="29"/>
      <c r="C575" s="29"/>
      <c r="D575" s="29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  <c r="R575" s="29"/>
      <c r="S575" s="29"/>
      <c r="T575" s="29"/>
      <c r="U575" s="29"/>
      <c r="V575" s="29"/>
      <c r="W575" s="29"/>
    </row>
    <row r="576" ht="15.75" customHeight="1">
      <c r="A576" s="29"/>
      <c r="B576" s="29"/>
      <c r="C576" s="29"/>
      <c r="D576" s="29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  <c r="R576" s="29"/>
      <c r="S576" s="29"/>
      <c r="T576" s="29"/>
      <c r="U576" s="29"/>
      <c r="V576" s="29"/>
      <c r="W576" s="29"/>
    </row>
    <row r="577" ht="15.75" customHeight="1">
      <c r="A577" s="29"/>
      <c r="B577" s="29"/>
      <c r="C577" s="29"/>
      <c r="D577" s="29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  <c r="R577" s="29"/>
      <c r="S577" s="29"/>
      <c r="T577" s="29"/>
      <c r="U577" s="29"/>
      <c r="V577" s="29"/>
      <c r="W577" s="29"/>
    </row>
    <row r="578" ht="15.75" customHeight="1">
      <c r="A578" s="29"/>
      <c r="B578" s="29"/>
      <c r="C578" s="29"/>
      <c r="D578" s="29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  <c r="R578" s="29"/>
      <c r="S578" s="29"/>
      <c r="T578" s="29"/>
      <c r="U578" s="29"/>
      <c r="V578" s="29"/>
      <c r="W578" s="29"/>
    </row>
    <row r="579" ht="15.75" customHeight="1">
      <c r="A579" s="29"/>
      <c r="B579" s="29"/>
      <c r="C579" s="29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29"/>
    </row>
    <row r="580" ht="15.75" customHeight="1">
      <c r="A580" s="29"/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  <c r="R580" s="29"/>
      <c r="S580" s="29"/>
      <c r="T580" s="29"/>
      <c r="U580" s="29"/>
      <c r="V580" s="29"/>
      <c r="W580" s="29"/>
    </row>
    <row r="581" ht="15.75" customHeight="1">
      <c r="A581" s="29"/>
      <c r="B581" s="29"/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  <c r="R581" s="29"/>
      <c r="S581" s="29"/>
      <c r="T581" s="29"/>
      <c r="U581" s="29"/>
      <c r="V581" s="29"/>
      <c r="W581" s="29"/>
    </row>
    <row r="582" ht="15.75" customHeight="1">
      <c r="A582" s="29"/>
      <c r="B582" s="29"/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  <c r="R582" s="29"/>
      <c r="S582" s="29"/>
      <c r="T582" s="29"/>
      <c r="U582" s="29"/>
      <c r="V582" s="29"/>
      <c r="W582" s="29"/>
    </row>
    <row r="583" ht="15.75" customHeight="1">
      <c r="A583" s="29"/>
      <c r="B583" s="29"/>
      <c r="C583" s="29"/>
      <c r="D583" s="29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  <c r="R583" s="29"/>
      <c r="S583" s="29"/>
      <c r="T583" s="29"/>
      <c r="U583" s="29"/>
      <c r="V583" s="29"/>
      <c r="W583" s="29"/>
    </row>
    <row r="584" ht="15.75" customHeight="1">
      <c r="A584" s="29"/>
      <c r="B584" s="29"/>
      <c r="C584" s="29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  <c r="R584" s="29"/>
      <c r="S584" s="29"/>
      <c r="T584" s="29"/>
      <c r="U584" s="29"/>
      <c r="V584" s="29"/>
      <c r="W584" s="29"/>
    </row>
    <row r="585" ht="15.75" customHeight="1">
      <c r="A585" s="29"/>
      <c r="B585" s="29"/>
      <c r="C585" s="29"/>
      <c r="D585" s="29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  <c r="R585" s="29"/>
      <c r="S585" s="29"/>
      <c r="T585" s="29"/>
      <c r="U585" s="29"/>
      <c r="V585" s="29"/>
      <c r="W585" s="29"/>
    </row>
    <row r="586" ht="15.75" customHeight="1">
      <c r="A586" s="29"/>
      <c r="B586" s="29"/>
      <c r="C586" s="29"/>
      <c r="D586" s="29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  <c r="R586" s="29"/>
      <c r="S586" s="29"/>
      <c r="T586" s="29"/>
      <c r="U586" s="29"/>
      <c r="V586" s="29"/>
      <c r="W586" s="29"/>
    </row>
    <row r="587" ht="15.75" customHeight="1">
      <c r="A587" s="29"/>
      <c r="B587" s="29"/>
      <c r="C587" s="29"/>
      <c r="D587" s="29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  <c r="R587" s="29"/>
      <c r="S587" s="29"/>
      <c r="T587" s="29"/>
      <c r="U587" s="29"/>
      <c r="V587" s="29"/>
      <c r="W587" s="29"/>
    </row>
    <row r="588" ht="15.75" customHeight="1">
      <c r="A588" s="29"/>
      <c r="B588" s="29"/>
      <c r="C588" s="29"/>
      <c r="D588" s="29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  <c r="R588" s="29"/>
      <c r="S588" s="29"/>
      <c r="T588" s="29"/>
      <c r="U588" s="29"/>
      <c r="V588" s="29"/>
      <c r="W588" s="29"/>
    </row>
    <row r="589" ht="15.75" customHeight="1">
      <c r="A589" s="29"/>
      <c r="B589" s="29"/>
      <c r="C589" s="29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  <c r="R589" s="29"/>
      <c r="S589" s="29"/>
      <c r="T589" s="29"/>
      <c r="U589" s="29"/>
      <c r="V589" s="29"/>
      <c r="W589" s="29"/>
    </row>
    <row r="590" ht="15.75" customHeight="1">
      <c r="A590" s="29"/>
      <c r="B590" s="29"/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  <c r="R590" s="29"/>
      <c r="S590" s="29"/>
      <c r="T590" s="29"/>
      <c r="U590" s="29"/>
      <c r="V590" s="29"/>
      <c r="W590" s="29"/>
    </row>
    <row r="591" ht="15.75" customHeight="1">
      <c r="A591" s="29"/>
      <c r="B591" s="29"/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  <c r="R591" s="29"/>
      <c r="S591" s="29"/>
      <c r="T591" s="29"/>
      <c r="U591" s="29"/>
      <c r="V591" s="29"/>
      <c r="W591" s="29"/>
    </row>
    <row r="592" ht="15.75" customHeight="1">
      <c r="A592" s="29"/>
      <c r="B592" s="29"/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  <c r="R592" s="29"/>
      <c r="S592" s="29"/>
      <c r="T592" s="29"/>
      <c r="U592" s="29"/>
      <c r="V592" s="29"/>
      <c r="W592" s="29"/>
    </row>
    <row r="593" ht="15.75" customHeight="1">
      <c r="A593" s="29"/>
      <c r="B593" s="29"/>
      <c r="C593" s="29"/>
      <c r="D593" s="29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  <c r="R593" s="29"/>
      <c r="S593" s="29"/>
      <c r="T593" s="29"/>
      <c r="U593" s="29"/>
      <c r="V593" s="29"/>
      <c r="W593" s="29"/>
    </row>
    <row r="594" ht="15.75" customHeight="1">
      <c r="A594" s="29"/>
      <c r="B594" s="29"/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  <c r="R594" s="29"/>
      <c r="S594" s="29"/>
      <c r="T594" s="29"/>
      <c r="U594" s="29"/>
      <c r="V594" s="29"/>
      <c r="W594" s="29"/>
    </row>
    <row r="595" ht="15.75" customHeight="1">
      <c r="A595" s="29"/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  <c r="R595" s="29"/>
      <c r="S595" s="29"/>
      <c r="T595" s="29"/>
      <c r="U595" s="29"/>
      <c r="V595" s="29"/>
      <c r="W595" s="29"/>
    </row>
    <row r="596" ht="15.75" customHeight="1">
      <c r="A596" s="29"/>
      <c r="B596" s="29"/>
      <c r="C596" s="29"/>
      <c r="D596" s="29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  <c r="R596" s="29"/>
      <c r="S596" s="29"/>
      <c r="T596" s="29"/>
      <c r="U596" s="29"/>
      <c r="V596" s="29"/>
      <c r="W596" s="29"/>
    </row>
    <row r="597" ht="15.75" customHeight="1">
      <c r="A597" s="29"/>
      <c r="B597" s="29"/>
      <c r="C597" s="29"/>
      <c r="D597" s="29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  <c r="R597" s="29"/>
      <c r="S597" s="29"/>
      <c r="T597" s="29"/>
      <c r="U597" s="29"/>
      <c r="V597" s="29"/>
      <c r="W597" s="29"/>
    </row>
    <row r="598" ht="15.75" customHeight="1">
      <c r="A598" s="29"/>
      <c r="B598" s="29"/>
      <c r="C598" s="29"/>
      <c r="D598" s="29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  <c r="R598" s="29"/>
      <c r="S598" s="29"/>
      <c r="T598" s="29"/>
      <c r="U598" s="29"/>
      <c r="V598" s="29"/>
      <c r="W598" s="29"/>
    </row>
    <row r="599" ht="15.75" customHeight="1">
      <c r="A599" s="29"/>
      <c r="B599" s="29"/>
      <c r="C599" s="29"/>
      <c r="D599" s="29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  <c r="R599" s="29"/>
      <c r="S599" s="29"/>
      <c r="T599" s="29"/>
      <c r="U599" s="29"/>
      <c r="V599" s="29"/>
      <c r="W599" s="29"/>
    </row>
    <row r="600" ht="15.75" customHeight="1">
      <c r="A600" s="29"/>
      <c r="B600" s="29"/>
      <c r="C600" s="29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  <c r="R600" s="29"/>
      <c r="S600" s="29"/>
      <c r="T600" s="29"/>
      <c r="U600" s="29"/>
      <c r="V600" s="29"/>
      <c r="W600" s="29"/>
    </row>
    <row r="601" ht="15.75" customHeight="1">
      <c r="A601" s="29"/>
      <c r="B601" s="29"/>
      <c r="C601" s="29"/>
      <c r="D601" s="29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  <c r="R601" s="29"/>
      <c r="S601" s="29"/>
      <c r="T601" s="29"/>
      <c r="U601" s="29"/>
      <c r="V601" s="29"/>
      <c r="W601" s="29"/>
    </row>
    <row r="602" ht="15.75" customHeight="1">
      <c r="A602" s="29"/>
      <c r="B602" s="29"/>
      <c r="C602" s="29"/>
      <c r="D602" s="29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  <c r="R602" s="29"/>
      <c r="S602" s="29"/>
      <c r="T602" s="29"/>
      <c r="U602" s="29"/>
      <c r="V602" s="29"/>
      <c r="W602" s="29"/>
    </row>
    <row r="603" ht="15.75" customHeight="1">
      <c r="A603" s="29"/>
      <c r="B603" s="29"/>
      <c r="C603" s="29"/>
      <c r="D603" s="29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  <c r="R603" s="29"/>
      <c r="S603" s="29"/>
      <c r="T603" s="29"/>
      <c r="U603" s="29"/>
      <c r="V603" s="29"/>
      <c r="W603" s="29"/>
    </row>
    <row r="604" ht="15.75" customHeight="1">
      <c r="A604" s="29"/>
      <c r="B604" s="29"/>
      <c r="C604" s="29"/>
      <c r="D604" s="29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  <c r="R604" s="29"/>
      <c r="S604" s="29"/>
      <c r="T604" s="29"/>
      <c r="U604" s="29"/>
      <c r="V604" s="29"/>
      <c r="W604" s="29"/>
    </row>
    <row r="605" ht="15.75" customHeight="1">
      <c r="A605" s="29"/>
      <c r="B605" s="29"/>
      <c r="C605" s="29"/>
      <c r="D605" s="29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  <c r="R605" s="29"/>
      <c r="S605" s="29"/>
      <c r="T605" s="29"/>
      <c r="U605" s="29"/>
      <c r="V605" s="29"/>
      <c r="W605" s="29"/>
    </row>
    <row r="606" ht="15.75" customHeight="1">
      <c r="A606" s="29"/>
      <c r="B606" s="29"/>
      <c r="C606" s="29"/>
      <c r="D606" s="29"/>
      <c r="E606" s="29"/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  <c r="R606" s="29"/>
      <c r="S606" s="29"/>
      <c r="T606" s="29"/>
      <c r="U606" s="29"/>
      <c r="V606" s="29"/>
      <c r="W606" s="29"/>
    </row>
    <row r="607" ht="15.75" customHeight="1">
      <c r="A607" s="29"/>
      <c r="B607" s="29"/>
      <c r="C607" s="29"/>
      <c r="D607" s="29"/>
      <c r="E607" s="29"/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  <c r="R607" s="29"/>
      <c r="S607" s="29"/>
      <c r="T607" s="29"/>
      <c r="U607" s="29"/>
      <c r="V607" s="29"/>
      <c r="W607" s="29"/>
    </row>
    <row r="608" ht="15.75" customHeight="1">
      <c r="A608" s="29"/>
      <c r="B608" s="29"/>
      <c r="C608" s="29"/>
      <c r="D608" s="29"/>
      <c r="E608" s="29"/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  <c r="R608" s="29"/>
      <c r="S608" s="29"/>
      <c r="T608" s="29"/>
      <c r="U608" s="29"/>
      <c r="V608" s="29"/>
      <c r="W608" s="29"/>
    </row>
    <row r="609" ht="15.75" customHeight="1">
      <c r="A609" s="29"/>
      <c r="B609" s="29"/>
      <c r="C609" s="29"/>
      <c r="D609" s="29"/>
      <c r="E609" s="29"/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  <c r="R609" s="29"/>
      <c r="S609" s="29"/>
      <c r="T609" s="29"/>
      <c r="U609" s="29"/>
      <c r="V609" s="29"/>
      <c r="W609" s="29"/>
    </row>
    <row r="610" ht="15.75" customHeight="1">
      <c r="A610" s="29"/>
      <c r="B610" s="29"/>
      <c r="C610" s="29"/>
      <c r="D610" s="29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  <c r="R610" s="29"/>
      <c r="S610" s="29"/>
      <c r="T610" s="29"/>
      <c r="U610" s="29"/>
      <c r="V610" s="29"/>
      <c r="W610" s="29"/>
    </row>
    <row r="611" ht="15.75" customHeight="1">
      <c r="A611" s="29"/>
      <c r="B611" s="29"/>
      <c r="C611" s="29"/>
      <c r="D611" s="29"/>
      <c r="E611" s="29"/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  <c r="R611" s="29"/>
      <c r="S611" s="29"/>
      <c r="T611" s="29"/>
      <c r="U611" s="29"/>
      <c r="V611" s="29"/>
      <c r="W611" s="29"/>
    </row>
    <row r="612" ht="15.75" customHeight="1">
      <c r="A612" s="29"/>
      <c r="B612" s="29"/>
      <c r="C612" s="29"/>
      <c r="D612" s="29"/>
      <c r="E612" s="29"/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  <c r="R612" s="29"/>
      <c r="S612" s="29"/>
      <c r="T612" s="29"/>
      <c r="U612" s="29"/>
      <c r="V612" s="29"/>
      <c r="W612" s="29"/>
    </row>
    <row r="613" ht="15.75" customHeight="1">
      <c r="A613" s="29"/>
      <c r="B613" s="29"/>
      <c r="C613" s="29"/>
      <c r="D613" s="29"/>
      <c r="E613" s="29"/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  <c r="R613" s="29"/>
      <c r="S613" s="29"/>
      <c r="T613" s="29"/>
      <c r="U613" s="29"/>
      <c r="V613" s="29"/>
      <c r="W613" s="29"/>
    </row>
    <row r="614" ht="15.75" customHeight="1">
      <c r="A614" s="29"/>
      <c r="B614" s="29"/>
      <c r="C614" s="29"/>
      <c r="D614" s="29"/>
      <c r="E614" s="29"/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  <c r="R614" s="29"/>
      <c r="S614" s="29"/>
      <c r="T614" s="29"/>
      <c r="U614" s="29"/>
      <c r="V614" s="29"/>
      <c r="W614" s="29"/>
    </row>
    <row r="615" ht="15.75" customHeight="1">
      <c r="A615" s="29"/>
      <c r="B615" s="29"/>
      <c r="C615" s="29"/>
      <c r="D615" s="29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  <c r="R615" s="29"/>
      <c r="S615" s="29"/>
      <c r="T615" s="29"/>
      <c r="U615" s="29"/>
      <c r="V615" s="29"/>
      <c r="W615" s="29"/>
    </row>
    <row r="616" ht="15.75" customHeight="1">
      <c r="A616" s="29"/>
      <c r="B616" s="29"/>
      <c r="C616" s="29"/>
      <c r="D616" s="29"/>
      <c r="E616" s="29"/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  <c r="R616" s="29"/>
      <c r="S616" s="29"/>
      <c r="T616" s="29"/>
      <c r="U616" s="29"/>
      <c r="V616" s="29"/>
      <c r="W616" s="29"/>
    </row>
    <row r="617" ht="15.75" customHeight="1">
      <c r="A617" s="29"/>
      <c r="B617" s="29"/>
      <c r="C617" s="29"/>
      <c r="D617" s="29"/>
      <c r="E617" s="29"/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  <c r="R617" s="29"/>
      <c r="S617" s="29"/>
      <c r="T617" s="29"/>
      <c r="U617" s="29"/>
      <c r="V617" s="29"/>
      <c r="W617" s="29"/>
    </row>
    <row r="618" ht="15.75" customHeight="1">
      <c r="A618" s="29"/>
      <c r="B618" s="29"/>
      <c r="C618" s="29"/>
      <c r="D618" s="29"/>
      <c r="E618" s="29"/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  <c r="R618" s="29"/>
      <c r="S618" s="29"/>
      <c r="T618" s="29"/>
      <c r="U618" s="29"/>
      <c r="V618" s="29"/>
      <c r="W618" s="29"/>
    </row>
    <row r="619" ht="15.75" customHeight="1">
      <c r="A619" s="29"/>
      <c r="B619" s="29"/>
      <c r="C619" s="29"/>
      <c r="D619" s="29"/>
      <c r="E619" s="29"/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  <c r="R619" s="29"/>
      <c r="S619" s="29"/>
      <c r="T619" s="29"/>
      <c r="U619" s="29"/>
      <c r="V619" s="29"/>
      <c r="W619" s="29"/>
    </row>
    <row r="620" ht="15.75" customHeight="1">
      <c r="A620" s="29"/>
      <c r="B620" s="29"/>
      <c r="C620" s="29"/>
      <c r="D620" s="29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  <c r="R620" s="29"/>
      <c r="S620" s="29"/>
      <c r="T620" s="29"/>
      <c r="U620" s="29"/>
      <c r="V620" s="29"/>
      <c r="W620" s="29"/>
    </row>
    <row r="621" ht="15.75" customHeight="1">
      <c r="A621" s="29"/>
      <c r="B621" s="29"/>
      <c r="C621" s="29"/>
      <c r="D621" s="29"/>
      <c r="E621" s="29"/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  <c r="R621" s="29"/>
      <c r="S621" s="29"/>
      <c r="T621" s="29"/>
      <c r="U621" s="29"/>
      <c r="V621" s="29"/>
      <c r="W621" s="29"/>
    </row>
    <row r="622" ht="15.75" customHeight="1">
      <c r="A622" s="29"/>
      <c r="B622" s="29"/>
      <c r="C622" s="29"/>
      <c r="D622" s="29"/>
      <c r="E622" s="29"/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  <c r="R622" s="29"/>
      <c r="S622" s="29"/>
      <c r="T622" s="29"/>
      <c r="U622" s="29"/>
      <c r="V622" s="29"/>
      <c r="W622" s="29"/>
    </row>
    <row r="623" ht="15.75" customHeight="1">
      <c r="A623" s="29"/>
      <c r="B623" s="29"/>
      <c r="C623" s="29"/>
      <c r="D623" s="29"/>
      <c r="E623" s="29"/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  <c r="R623" s="29"/>
      <c r="S623" s="29"/>
      <c r="T623" s="29"/>
      <c r="U623" s="29"/>
      <c r="V623" s="29"/>
      <c r="W623" s="29"/>
    </row>
    <row r="624" ht="15.75" customHeight="1">
      <c r="A624" s="29"/>
      <c r="B624" s="29"/>
      <c r="C624" s="29"/>
      <c r="D624" s="29"/>
      <c r="E624" s="29"/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  <c r="R624" s="29"/>
      <c r="S624" s="29"/>
      <c r="T624" s="29"/>
      <c r="U624" s="29"/>
      <c r="V624" s="29"/>
      <c r="W624" s="29"/>
    </row>
    <row r="625" ht="15.75" customHeight="1">
      <c r="A625" s="29"/>
      <c r="B625" s="29"/>
      <c r="C625" s="29"/>
      <c r="D625" s="29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  <c r="R625" s="29"/>
      <c r="S625" s="29"/>
      <c r="T625" s="29"/>
      <c r="U625" s="29"/>
      <c r="V625" s="29"/>
      <c r="W625" s="29"/>
    </row>
    <row r="626" ht="15.75" customHeight="1">
      <c r="A626" s="29"/>
      <c r="B626" s="29"/>
      <c r="C626" s="29"/>
      <c r="D626" s="29"/>
      <c r="E626" s="29"/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  <c r="R626" s="29"/>
      <c r="S626" s="29"/>
      <c r="T626" s="29"/>
      <c r="U626" s="29"/>
      <c r="V626" s="29"/>
      <c r="W626" s="29"/>
    </row>
    <row r="627" ht="15.75" customHeight="1">
      <c r="A627" s="29"/>
      <c r="B627" s="29"/>
      <c r="C627" s="29"/>
      <c r="D627" s="29"/>
      <c r="E627" s="29"/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  <c r="R627" s="29"/>
      <c r="S627" s="29"/>
      <c r="T627" s="29"/>
      <c r="U627" s="29"/>
      <c r="V627" s="29"/>
      <c r="W627" s="29"/>
    </row>
    <row r="628" ht="15.75" customHeight="1">
      <c r="A628" s="29"/>
      <c r="B628" s="29"/>
      <c r="C628" s="29"/>
      <c r="D628" s="29"/>
      <c r="E628" s="29"/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  <c r="R628" s="29"/>
      <c r="S628" s="29"/>
      <c r="T628" s="29"/>
      <c r="U628" s="29"/>
      <c r="V628" s="29"/>
      <c r="W628" s="29"/>
    </row>
    <row r="629" ht="15.75" customHeight="1">
      <c r="A629" s="29"/>
      <c r="B629" s="29"/>
      <c r="C629" s="29"/>
      <c r="D629" s="29"/>
      <c r="E629" s="29"/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  <c r="R629" s="29"/>
      <c r="S629" s="29"/>
      <c r="T629" s="29"/>
      <c r="U629" s="29"/>
      <c r="V629" s="29"/>
      <c r="W629" s="29"/>
    </row>
    <row r="630" ht="15.75" customHeight="1">
      <c r="A630" s="29"/>
      <c r="B630" s="29"/>
      <c r="C630" s="29"/>
      <c r="D630" s="29"/>
      <c r="E630" s="29"/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  <c r="R630" s="29"/>
      <c r="S630" s="29"/>
      <c r="T630" s="29"/>
      <c r="U630" s="29"/>
      <c r="V630" s="29"/>
      <c r="W630" s="29"/>
    </row>
    <row r="631" ht="15.75" customHeight="1">
      <c r="A631" s="29"/>
      <c r="B631" s="29"/>
      <c r="C631" s="29"/>
      <c r="D631" s="29"/>
      <c r="E631" s="29"/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  <c r="R631" s="29"/>
      <c r="S631" s="29"/>
      <c r="T631" s="29"/>
      <c r="U631" s="29"/>
      <c r="V631" s="29"/>
      <c r="W631" s="29"/>
    </row>
    <row r="632" ht="15.75" customHeight="1">
      <c r="A632" s="29"/>
      <c r="B632" s="29"/>
      <c r="C632" s="29"/>
      <c r="D632" s="29"/>
      <c r="E632" s="29"/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  <c r="R632" s="29"/>
      <c r="S632" s="29"/>
      <c r="T632" s="29"/>
      <c r="U632" s="29"/>
      <c r="V632" s="29"/>
      <c r="W632" s="29"/>
    </row>
    <row r="633" ht="15.75" customHeight="1">
      <c r="A633" s="29"/>
      <c r="B633" s="29"/>
      <c r="C633" s="29"/>
      <c r="D633" s="29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  <c r="R633" s="29"/>
      <c r="S633" s="29"/>
      <c r="T633" s="29"/>
      <c r="U633" s="29"/>
      <c r="V633" s="29"/>
      <c r="W633" s="29"/>
    </row>
    <row r="634" ht="15.75" customHeight="1">
      <c r="A634" s="29"/>
      <c r="B634" s="29"/>
      <c r="C634" s="29"/>
      <c r="D634" s="29"/>
      <c r="E634" s="29"/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  <c r="R634" s="29"/>
      <c r="S634" s="29"/>
      <c r="T634" s="29"/>
      <c r="U634" s="29"/>
      <c r="V634" s="29"/>
      <c r="W634" s="29"/>
    </row>
    <row r="635" ht="15.75" customHeight="1">
      <c r="A635" s="29"/>
      <c r="B635" s="29"/>
      <c r="C635" s="29"/>
      <c r="D635" s="29"/>
      <c r="E635" s="29"/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  <c r="R635" s="29"/>
      <c r="S635" s="29"/>
      <c r="T635" s="29"/>
      <c r="U635" s="29"/>
      <c r="V635" s="29"/>
      <c r="W635" s="29"/>
    </row>
    <row r="636" ht="15.75" customHeight="1">
      <c r="A636" s="29"/>
      <c r="B636" s="29"/>
      <c r="C636" s="29"/>
      <c r="D636" s="29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  <c r="R636" s="29"/>
      <c r="S636" s="29"/>
      <c r="T636" s="29"/>
      <c r="U636" s="29"/>
      <c r="V636" s="29"/>
      <c r="W636" s="29"/>
    </row>
    <row r="637" ht="15.75" customHeight="1">
      <c r="A637" s="29"/>
      <c r="B637" s="29"/>
      <c r="C637" s="29"/>
      <c r="D637" s="29"/>
      <c r="E637" s="29"/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  <c r="R637" s="29"/>
      <c r="S637" s="29"/>
      <c r="T637" s="29"/>
      <c r="U637" s="29"/>
      <c r="V637" s="29"/>
      <c r="W637" s="29"/>
    </row>
    <row r="638" ht="15.75" customHeight="1">
      <c r="A638" s="29"/>
      <c r="B638" s="29"/>
      <c r="C638" s="29"/>
      <c r="D638" s="29"/>
      <c r="E638" s="29"/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  <c r="R638" s="29"/>
      <c r="S638" s="29"/>
      <c r="T638" s="29"/>
      <c r="U638" s="29"/>
      <c r="V638" s="29"/>
      <c r="W638" s="29"/>
    </row>
    <row r="639" ht="15.75" customHeight="1">
      <c r="A639" s="29"/>
      <c r="B639" s="29"/>
      <c r="C639" s="29"/>
      <c r="D639" s="29"/>
      <c r="E639" s="29"/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  <c r="R639" s="29"/>
      <c r="S639" s="29"/>
      <c r="T639" s="29"/>
      <c r="U639" s="29"/>
      <c r="V639" s="29"/>
      <c r="W639" s="29"/>
    </row>
    <row r="640" ht="15.75" customHeight="1">
      <c r="A640" s="29"/>
      <c r="B640" s="29"/>
      <c r="C640" s="29"/>
      <c r="D640" s="29"/>
      <c r="E640" s="29"/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  <c r="R640" s="29"/>
      <c r="S640" s="29"/>
      <c r="T640" s="29"/>
      <c r="U640" s="29"/>
      <c r="V640" s="29"/>
      <c r="W640" s="29"/>
    </row>
    <row r="641" ht="15.75" customHeight="1">
      <c r="A641" s="29"/>
      <c r="B641" s="29"/>
      <c r="C641" s="29"/>
      <c r="D641" s="29"/>
      <c r="E641" s="29"/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  <c r="R641" s="29"/>
      <c r="S641" s="29"/>
      <c r="T641" s="29"/>
      <c r="U641" s="29"/>
      <c r="V641" s="29"/>
      <c r="W641" s="29"/>
    </row>
    <row r="642" ht="15.75" customHeight="1">
      <c r="A642" s="29"/>
      <c r="B642" s="29"/>
      <c r="C642" s="29"/>
      <c r="D642" s="29"/>
      <c r="E642" s="29"/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  <c r="R642" s="29"/>
      <c r="S642" s="29"/>
      <c r="T642" s="29"/>
      <c r="U642" s="29"/>
      <c r="V642" s="29"/>
      <c r="W642" s="29"/>
    </row>
    <row r="643" ht="15.75" customHeight="1">
      <c r="A643" s="29"/>
      <c r="B643" s="29"/>
      <c r="C643" s="29"/>
      <c r="D643" s="29"/>
      <c r="E643" s="29"/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  <c r="R643" s="29"/>
      <c r="S643" s="29"/>
      <c r="T643" s="29"/>
      <c r="U643" s="29"/>
      <c r="V643" s="29"/>
      <c r="W643" s="29"/>
    </row>
    <row r="644" ht="15.75" customHeight="1">
      <c r="A644" s="29"/>
      <c r="B644" s="29"/>
      <c r="C644" s="29"/>
      <c r="D644" s="29"/>
      <c r="E644" s="29"/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  <c r="R644" s="29"/>
      <c r="S644" s="29"/>
      <c r="T644" s="29"/>
      <c r="U644" s="29"/>
      <c r="V644" s="29"/>
      <c r="W644" s="29"/>
    </row>
    <row r="645" ht="15.75" customHeight="1">
      <c r="A645" s="29"/>
      <c r="B645" s="29"/>
      <c r="C645" s="29"/>
      <c r="D645" s="29"/>
      <c r="E645" s="29"/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  <c r="R645" s="29"/>
      <c r="S645" s="29"/>
      <c r="T645" s="29"/>
      <c r="U645" s="29"/>
      <c r="V645" s="29"/>
      <c r="W645" s="29"/>
    </row>
    <row r="646" ht="15.75" customHeight="1">
      <c r="A646" s="29"/>
      <c r="B646" s="29"/>
      <c r="C646" s="29"/>
      <c r="D646" s="29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  <c r="R646" s="29"/>
      <c r="S646" s="29"/>
      <c r="T646" s="29"/>
      <c r="U646" s="29"/>
      <c r="V646" s="29"/>
      <c r="W646" s="29"/>
    </row>
    <row r="647" ht="15.75" customHeight="1">
      <c r="A647" s="29"/>
      <c r="B647" s="29"/>
      <c r="C647" s="29"/>
      <c r="D647" s="29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  <c r="R647" s="29"/>
      <c r="S647" s="29"/>
      <c r="T647" s="29"/>
      <c r="U647" s="29"/>
      <c r="V647" s="29"/>
      <c r="W647" s="29"/>
    </row>
    <row r="648" ht="15.75" customHeight="1">
      <c r="A648" s="29"/>
      <c r="B648" s="29"/>
      <c r="C648" s="29"/>
      <c r="D648" s="29"/>
      <c r="E648" s="29"/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  <c r="R648" s="29"/>
      <c r="S648" s="29"/>
      <c r="T648" s="29"/>
      <c r="U648" s="29"/>
      <c r="V648" s="29"/>
      <c r="W648" s="29"/>
    </row>
    <row r="649" ht="15.75" customHeight="1">
      <c r="A649" s="29"/>
      <c r="B649" s="29"/>
      <c r="C649" s="29"/>
      <c r="D649" s="29"/>
      <c r="E649" s="29"/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29"/>
      <c r="W649" s="29"/>
    </row>
    <row r="650" ht="15.75" customHeight="1">
      <c r="A650" s="29"/>
      <c r="B650" s="29"/>
      <c r="C650" s="29"/>
      <c r="D650" s="29"/>
      <c r="E650" s="29"/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  <c r="R650" s="29"/>
      <c r="S650" s="29"/>
      <c r="T650" s="29"/>
      <c r="U650" s="29"/>
      <c r="V650" s="29"/>
      <c r="W650" s="29"/>
    </row>
    <row r="651" ht="15.75" customHeight="1">
      <c r="A651" s="29"/>
      <c r="B651" s="29"/>
      <c r="C651" s="29"/>
      <c r="D651" s="29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  <c r="R651" s="29"/>
      <c r="S651" s="29"/>
      <c r="T651" s="29"/>
      <c r="U651" s="29"/>
      <c r="V651" s="29"/>
      <c r="W651" s="29"/>
    </row>
    <row r="652" ht="15.75" customHeight="1">
      <c r="A652" s="29"/>
      <c r="B652" s="29"/>
      <c r="C652" s="29"/>
      <c r="D652" s="29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  <c r="R652" s="29"/>
      <c r="S652" s="29"/>
      <c r="T652" s="29"/>
      <c r="U652" s="29"/>
      <c r="V652" s="29"/>
      <c r="W652" s="29"/>
    </row>
    <row r="653" ht="15.75" customHeight="1">
      <c r="A653" s="29"/>
      <c r="B653" s="29"/>
      <c r="C653" s="29"/>
      <c r="D653" s="29"/>
      <c r="E653" s="29"/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  <c r="R653" s="29"/>
      <c r="S653" s="29"/>
      <c r="T653" s="29"/>
      <c r="U653" s="29"/>
      <c r="V653" s="29"/>
      <c r="W653" s="29"/>
    </row>
    <row r="654" ht="15.75" customHeight="1">
      <c r="A654" s="29"/>
      <c r="B654" s="29"/>
      <c r="C654" s="29"/>
      <c r="D654" s="29"/>
      <c r="E654" s="29"/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  <c r="R654" s="29"/>
      <c r="S654" s="29"/>
      <c r="T654" s="29"/>
      <c r="U654" s="29"/>
      <c r="V654" s="29"/>
      <c r="W654" s="29"/>
    </row>
    <row r="655" ht="15.75" customHeight="1">
      <c r="A655" s="29"/>
      <c r="B655" s="29"/>
      <c r="C655" s="29"/>
      <c r="D655" s="29"/>
      <c r="E655" s="29"/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  <c r="R655" s="29"/>
      <c r="S655" s="29"/>
      <c r="T655" s="29"/>
      <c r="U655" s="29"/>
      <c r="V655" s="29"/>
      <c r="W655" s="29"/>
    </row>
    <row r="656" ht="15.75" customHeight="1">
      <c r="A656" s="29"/>
      <c r="B656" s="29"/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  <c r="R656" s="29"/>
      <c r="S656" s="29"/>
      <c r="T656" s="29"/>
      <c r="U656" s="29"/>
      <c r="V656" s="29"/>
      <c r="W656" s="29"/>
    </row>
    <row r="657" ht="15.75" customHeight="1">
      <c r="A657" s="29"/>
      <c r="B657" s="29"/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  <c r="R657" s="29"/>
      <c r="S657" s="29"/>
      <c r="T657" s="29"/>
      <c r="U657" s="29"/>
      <c r="V657" s="29"/>
      <c r="W657" s="29"/>
    </row>
    <row r="658" ht="15.75" customHeight="1">
      <c r="A658" s="29"/>
      <c r="B658" s="29"/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  <c r="R658" s="29"/>
      <c r="S658" s="29"/>
      <c r="T658" s="29"/>
      <c r="U658" s="29"/>
      <c r="V658" s="29"/>
      <c r="W658" s="29"/>
    </row>
    <row r="659" ht="15.75" customHeight="1">
      <c r="A659" s="29"/>
      <c r="B659" s="29"/>
      <c r="C659" s="29"/>
      <c r="D659" s="29"/>
      <c r="E659" s="29"/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  <c r="R659" s="29"/>
      <c r="S659" s="29"/>
      <c r="T659" s="29"/>
      <c r="U659" s="29"/>
      <c r="V659" s="29"/>
      <c r="W659" s="29"/>
    </row>
    <row r="660" ht="15.75" customHeight="1">
      <c r="A660" s="29"/>
      <c r="B660" s="29"/>
      <c r="C660" s="29"/>
      <c r="D660" s="29"/>
      <c r="E660" s="29"/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  <c r="R660" s="29"/>
      <c r="S660" s="29"/>
      <c r="T660" s="29"/>
      <c r="U660" s="29"/>
      <c r="V660" s="29"/>
      <c r="W660" s="29"/>
    </row>
    <row r="661" ht="15.75" customHeight="1">
      <c r="A661" s="29"/>
      <c r="B661" s="29"/>
      <c r="C661" s="29"/>
      <c r="D661" s="29"/>
      <c r="E661" s="29"/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  <c r="R661" s="29"/>
      <c r="S661" s="29"/>
      <c r="T661" s="29"/>
      <c r="U661" s="29"/>
      <c r="V661" s="29"/>
      <c r="W661" s="29"/>
    </row>
    <row r="662" ht="15.75" customHeight="1">
      <c r="A662" s="29"/>
      <c r="B662" s="29"/>
      <c r="C662" s="29"/>
      <c r="D662" s="29"/>
      <c r="E662" s="29"/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  <c r="R662" s="29"/>
      <c r="S662" s="29"/>
      <c r="T662" s="29"/>
      <c r="U662" s="29"/>
      <c r="V662" s="29"/>
      <c r="W662" s="29"/>
    </row>
    <row r="663" ht="15.75" customHeight="1">
      <c r="A663" s="29"/>
      <c r="B663" s="29"/>
      <c r="C663" s="29"/>
      <c r="D663" s="29"/>
      <c r="E663" s="29"/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  <c r="R663" s="29"/>
      <c r="S663" s="29"/>
      <c r="T663" s="29"/>
      <c r="U663" s="29"/>
      <c r="V663" s="29"/>
      <c r="W663" s="29"/>
    </row>
    <row r="664" ht="15.75" customHeight="1">
      <c r="A664" s="29"/>
      <c r="B664" s="29"/>
      <c r="C664" s="29"/>
      <c r="D664" s="29"/>
      <c r="E664" s="29"/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  <c r="R664" s="29"/>
      <c r="S664" s="29"/>
      <c r="T664" s="29"/>
      <c r="U664" s="29"/>
      <c r="V664" s="29"/>
      <c r="W664" s="29"/>
    </row>
    <row r="665" ht="15.75" customHeight="1">
      <c r="A665" s="29"/>
      <c r="B665" s="29"/>
      <c r="C665" s="29"/>
      <c r="D665" s="29"/>
      <c r="E665" s="29"/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  <c r="R665" s="29"/>
      <c r="S665" s="29"/>
      <c r="T665" s="29"/>
      <c r="U665" s="29"/>
      <c r="V665" s="29"/>
      <c r="W665" s="29"/>
    </row>
    <row r="666" ht="15.75" customHeight="1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  <c r="R666" s="29"/>
      <c r="S666" s="29"/>
      <c r="T666" s="29"/>
      <c r="U666" s="29"/>
      <c r="V666" s="29"/>
      <c r="W666" s="29"/>
    </row>
    <row r="667" ht="15.75" customHeight="1">
      <c r="A667" s="29"/>
      <c r="B667" s="29"/>
      <c r="C667" s="29"/>
      <c r="D667" s="29"/>
      <c r="E667" s="29"/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  <c r="R667" s="29"/>
      <c r="S667" s="29"/>
      <c r="T667" s="29"/>
      <c r="U667" s="29"/>
      <c r="V667" s="29"/>
      <c r="W667" s="29"/>
    </row>
    <row r="668" ht="15.75" customHeight="1">
      <c r="A668" s="29"/>
      <c r="B668" s="29"/>
      <c r="C668" s="29"/>
      <c r="D668" s="29"/>
      <c r="E668" s="29"/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  <c r="R668" s="29"/>
      <c r="S668" s="29"/>
      <c r="T668" s="29"/>
      <c r="U668" s="29"/>
      <c r="V668" s="29"/>
      <c r="W668" s="29"/>
    </row>
    <row r="669" ht="15.75" customHeight="1">
      <c r="A669" s="29"/>
      <c r="B669" s="29"/>
      <c r="C669" s="29"/>
      <c r="D669" s="29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  <c r="R669" s="29"/>
      <c r="S669" s="29"/>
      <c r="T669" s="29"/>
      <c r="U669" s="29"/>
      <c r="V669" s="29"/>
      <c r="W669" s="29"/>
    </row>
    <row r="670" ht="15.75" customHeight="1">
      <c r="A670" s="29"/>
      <c r="B670" s="29"/>
      <c r="C670" s="29"/>
      <c r="D670" s="29"/>
      <c r="E670" s="29"/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  <c r="R670" s="29"/>
      <c r="S670" s="29"/>
      <c r="T670" s="29"/>
      <c r="U670" s="29"/>
      <c r="V670" s="29"/>
      <c r="W670" s="29"/>
    </row>
    <row r="671" ht="15.75" customHeight="1">
      <c r="A671" s="29"/>
      <c r="B671" s="29"/>
      <c r="C671" s="29"/>
      <c r="D671" s="29"/>
      <c r="E671" s="29"/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  <c r="R671" s="29"/>
      <c r="S671" s="29"/>
      <c r="T671" s="29"/>
      <c r="U671" s="29"/>
      <c r="V671" s="29"/>
      <c r="W671" s="29"/>
    </row>
    <row r="672" ht="15.75" customHeight="1">
      <c r="A672" s="29"/>
      <c r="B672" s="29"/>
      <c r="C672" s="29"/>
      <c r="D672" s="29"/>
      <c r="E672" s="29"/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  <c r="R672" s="29"/>
      <c r="S672" s="29"/>
      <c r="T672" s="29"/>
      <c r="U672" s="29"/>
      <c r="V672" s="29"/>
      <c r="W672" s="29"/>
    </row>
    <row r="673" ht="15.75" customHeight="1">
      <c r="A673" s="29"/>
      <c r="B673" s="29"/>
      <c r="C673" s="29"/>
      <c r="D673" s="29"/>
      <c r="E673" s="29"/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  <c r="R673" s="29"/>
      <c r="S673" s="29"/>
      <c r="T673" s="29"/>
      <c r="U673" s="29"/>
      <c r="V673" s="29"/>
      <c r="W673" s="29"/>
    </row>
    <row r="674" ht="15.75" customHeight="1">
      <c r="A674" s="29"/>
      <c r="B674" s="29"/>
      <c r="C674" s="29"/>
      <c r="D674" s="29"/>
      <c r="E674" s="29"/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  <c r="R674" s="29"/>
      <c r="S674" s="29"/>
      <c r="T674" s="29"/>
      <c r="U674" s="29"/>
      <c r="V674" s="29"/>
      <c r="W674" s="29"/>
    </row>
    <row r="675" ht="15.75" customHeight="1">
      <c r="A675" s="29"/>
      <c r="B675" s="29"/>
      <c r="C675" s="29"/>
      <c r="D675" s="29"/>
      <c r="E675" s="29"/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  <c r="R675" s="29"/>
      <c r="S675" s="29"/>
      <c r="T675" s="29"/>
      <c r="U675" s="29"/>
      <c r="V675" s="29"/>
      <c r="W675" s="29"/>
    </row>
    <row r="676" ht="15.75" customHeight="1">
      <c r="A676" s="29"/>
      <c r="B676" s="29"/>
      <c r="C676" s="29"/>
      <c r="D676" s="29"/>
      <c r="E676" s="29"/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  <c r="R676" s="29"/>
      <c r="S676" s="29"/>
      <c r="T676" s="29"/>
      <c r="U676" s="29"/>
      <c r="V676" s="29"/>
      <c r="W676" s="29"/>
    </row>
    <row r="677" ht="15.75" customHeight="1">
      <c r="A677" s="29"/>
      <c r="B677" s="29"/>
      <c r="C677" s="29"/>
      <c r="D677" s="29"/>
      <c r="E677" s="29"/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  <c r="R677" s="29"/>
      <c r="S677" s="29"/>
      <c r="T677" s="29"/>
      <c r="U677" s="29"/>
      <c r="V677" s="29"/>
      <c r="W677" s="29"/>
    </row>
    <row r="678" ht="15.75" customHeight="1">
      <c r="A678" s="29"/>
      <c r="B678" s="29"/>
      <c r="C678" s="29"/>
      <c r="D678" s="29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  <c r="R678" s="29"/>
      <c r="S678" s="29"/>
      <c r="T678" s="29"/>
      <c r="U678" s="29"/>
      <c r="V678" s="29"/>
      <c r="W678" s="29"/>
    </row>
    <row r="679" ht="15.75" customHeight="1">
      <c r="A679" s="29"/>
      <c r="B679" s="29"/>
      <c r="C679" s="29"/>
      <c r="D679" s="29"/>
      <c r="E679" s="29"/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  <c r="R679" s="29"/>
      <c r="S679" s="29"/>
      <c r="T679" s="29"/>
      <c r="U679" s="29"/>
      <c r="V679" s="29"/>
      <c r="W679" s="29"/>
    </row>
    <row r="680" ht="15.75" customHeight="1">
      <c r="A680" s="29"/>
      <c r="B680" s="29"/>
      <c r="C680" s="29"/>
      <c r="D680" s="29"/>
      <c r="E680" s="29"/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  <c r="R680" s="29"/>
      <c r="S680" s="29"/>
      <c r="T680" s="29"/>
      <c r="U680" s="29"/>
      <c r="V680" s="29"/>
      <c r="W680" s="29"/>
    </row>
    <row r="681" ht="15.75" customHeight="1">
      <c r="A681" s="29"/>
      <c r="B681" s="29"/>
      <c r="C681" s="29"/>
      <c r="D681" s="29"/>
      <c r="E681" s="29"/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  <c r="R681" s="29"/>
      <c r="S681" s="29"/>
      <c r="T681" s="29"/>
      <c r="U681" s="29"/>
      <c r="V681" s="29"/>
      <c r="W681" s="29"/>
    </row>
    <row r="682" ht="15.75" customHeight="1">
      <c r="A682" s="29"/>
      <c r="B682" s="29"/>
      <c r="C682" s="29"/>
      <c r="D682" s="29"/>
      <c r="E682" s="29"/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  <c r="R682" s="29"/>
      <c r="S682" s="29"/>
      <c r="T682" s="29"/>
      <c r="U682" s="29"/>
      <c r="V682" s="29"/>
      <c r="W682" s="29"/>
    </row>
    <row r="683" ht="15.75" customHeight="1">
      <c r="A683" s="29"/>
      <c r="B683" s="29"/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  <c r="R683" s="29"/>
      <c r="S683" s="29"/>
      <c r="T683" s="29"/>
      <c r="U683" s="29"/>
      <c r="V683" s="29"/>
      <c r="W683" s="29"/>
    </row>
    <row r="684" ht="15.75" customHeight="1">
      <c r="A684" s="29"/>
      <c r="B684" s="29"/>
      <c r="C684" s="29"/>
      <c r="D684" s="29"/>
      <c r="E684" s="29"/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  <c r="R684" s="29"/>
      <c r="S684" s="29"/>
      <c r="T684" s="29"/>
      <c r="U684" s="29"/>
      <c r="V684" s="29"/>
      <c r="W684" s="29"/>
    </row>
    <row r="685" ht="15.75" customHeight="1">
      <c r="A685" s="29"/>
      <c r="B685" s="29"/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  <c r="R685" s="29"/>
      <c r="S685" s="29"/>
      <c r="T685" s="29"/>
      <c r="U685" s="29"/>
      <c r="V685" s="29"/>
      <c r="W685" s="29"/>
    </row>
    <row r="686" ht="15.75" customHeight="1">
      <c r="A686" s="29"/>
      <c r="B686" s="29"/>
      <c r="C686" s="29"/>
      <c r="D686" s="29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  <c r="R686" s="29"/>
      <c r="S686" s="29"/>
      <c r="T686" s="29"/>
      <c r="U686" s="29"/>
      <c r="V686" s="29"/>
      <c r="W686" s="29"/>
    </row>
    <row r="687" ht="15.75" customHeight="1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  <c r="R687" s="29"/>
      <c r="S687" s="29"/>
      <c r="T687" s="29"/>
      <c r="U687" s="29"/>
      <c r="V687" s="29"/>
      <c r="W687" s="29"/>
    </row>
    <row r="688" ht="15.75" customHeight="1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  <c r="R688" s="29"/>
      <c r="S688" s="29"/>
      <c r="T688" s="29"/>
      <c r="U688" s="29"/>
      <c r="V688" s="29"/>
      <c r="W688" s="29"/>
    </row>
    <row r="689" ht="15.75" customHeight="1">
      <c r="A689" s="29"/>
      <c r="B689" s="29"/>
      <c r="C689" s="29"/>
      <c r="D689" s="29"/>
      <c r="E689" s="29"/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  <c r="R689" s="29"/>
      <c r="S689" s="29"/>
      <c r="T689" s="29"/>
      <c r="U689" s="29"/>
      <c r="V689" s="29"/>
      <c r="W689" s="29"/>
    </row>
    <row r="690" ht="15.75" customHeight="1">
      <c r="A690" s="29"/>
      <c r="B690" s="29"/>
      <c r="C690" s="29"/>
      <c r="D690" s="29"/>
      <c r="E690" s="29"/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  <c r="R690" s="29"/>
      <c r="S690" s="29"/>
      <c r="T690" s="29"/>
      <c r="U690" s="29"/>
      <c r="V690" s="29"/>
      <c r="W690" s="29"/>
    </row>
    <row r="691" ht="15.75" customHeight="1">
      <c r="A691" s="29"/>
      <c r="B691" s="29"/>
      <c r="C691" s="29"/>
      <c r="D691" s="29"/>
      <c r="E691" s="29"/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  <c r="R691" s="29"/>
      <c r="S691" s="29"/>
      <c r="T691" s="29"/>
      <c r="U691" s="29"/>
      <c r="V691" s="29"/>
      <c r="W691" s="29"/>
    </row>
    <row r="692" ht="15.75" customHeight="1">
      <c r="A692" s="29"/>
      <c r="B692" s="29"/>
      <c r="C692" s="29"/>
      <c r="D692" s="29"/>
      <c r="E692" s="29"/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  <c r="R692" s="29"/>
      <c r="S692" s="29"/>
      <c r="T692" s="29"/>
      <c r="U692" s="29"/>
      <c r="V692" s="29"/>
      <c r="W692" s="29"/>
    </row>
    <row r="693" ht="15.75" customHeight="1">
      <c r="A693" s="29"/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  <c r="R693" s="29"/>
      <c r="S693" s="29"/>
      <c r="T693" s="29"/>
      <c r="U693" s="29"/>
      <c r="V693" s="29"/>
      <c r="W693" s="29"/>
    </row>
    <row r="694" ht="15.75" customHeight="1">
      <c r="A694" s="29"/>
      <c r="B694" s="29"/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  <c r="R694" s="29"/>
      <c r="S694" s="29"/>
      <c r="T694" s="29"/>
      <c r="U694" s="29"/>
      <c r="V694" s="29"/>
      <c r="W694" s="29"/>
    </row>
    <row r="695" ht="15.75" customHeight="1">
      <c r="A695" s="29"/>
      <c r="B695" s="29"/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  <c r="R695" s="29"/>
      <c r="S695" s="29"/>
      <c r="T695" s="29"/>
      <c r="U695" s="29"/>
      <c r="V695" s="29"/>
      <c r="W695" s="29"/>
    </row>
    <row r="696" ht="15.75" customHeight="1">
      <c r="A696" s="29"/>
      <c r="B696" s="29"/>
      <c r="C696" s="29"/>
      <c r="D696" s="29"/>
      <c r="E696" s="29"/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  <c r="R696" s="29"/>
      <c r="S696" s="29"/>
      <c r="T696" s="29"/>
      <c r="U696" s="29"/>
      <c r="V696" s="29"/>
      <c r="W696" s="29"/>
    </row>
    <row r="697" ht="15.75" customHeight="1">
      <c r="A697" s="29"/>
      <c r="B697" s="29"/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  <c r="R697" s="29"/>
      <c r="S697" s="29"/>
      <c r="T697" s="29"/>
      <c r="U697" s="29"/>
      <c r="V697" s="29"/>
      <c r="W697" s="29"/>
    </row>
    <row r="698" ht="15.75" customHeight="1">
      <c r="A698" s="29"/>
      <c r="B698" s="29"/>
      <c r="C698" s="29"/>
      <c r="D698" s="29"/>
      <c r="E698" s="29"/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  <c r="R698" s="29"/>
      <c r="S698" s="29"/>
      <c r="T698" s="29"/>
      <c r="U698" s="29"/>
      <c r="V698" s="29"/>
      <c r="W698" s="29"/>
    </row>
    <row r="699" ht="15.75" customHeight="1">
      <c r="A699" s="29"/>
      <c r="B699" s="29"/>
      <c r="C699" s="29"/>
      <c r="D699" s="29"/>
      <c r="E699" s="29"/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  <c r="R699" s="29"/>
      <c r="S699" s="29"/>
      <c r="T699" s="29"/>
      <c r="U699" s="29"/>
      <c r="V699" s="29"/>
      <c r="W699" s="29"/>
    </row>
    <row r="700" ht="15.75" customHeight="1">
      <c r="A700" s="29"/>
      <c r="B700" s="29"/>
      <c r="C700" s="29"/>
      <c r="D700" s="29"/>
      <c r="E700" s="29"/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  <c r="R700" s="29"/>
      <c r="S700" s="29"/>
      <c r="T700" s="29"/>
      <c r="U700" s="29"/>
      <c r="V700" s="29"/>
      <c r="W700" s="29"/>
    </row>
    <row r="701" ht="15.75" customHeight="1">
      <c r="A701" s="29"/>
      <c r="B701" s="29"/>
      <c r="C701" s="29"/>
      <c r="D701" s="29"/>
      <c r="E701" s="29"/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  <c r="R701" s="29"/>
      <c r="S701" s="29"/>
      <c r="T701" s="29"/>
      <c r="U701" s="29"/>
      <c r="V701" s="29"/>
      <c r="W701" s="29"/>
    </row>
    <row r="702" ht="15.75" customHeight="1">
      <c r="A702" s="29"/>
      <c r="B702" s="29"/>
      <c r="C702" s="29"/>
      <c r="D702" s="29"/>
      <c r="E702" s="29"/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  <c r="R702" s="29"/>
      <c r="S702" s="29"/>
      <c r="T702" s="29"/>
      <c r="U702" s="29"/>
      <c r="V702" s="29"/>
      <c r="W702" s="29"/>
    </row>
    <row r="703" ht="15.75" customHeight="1">
      <c r="A703" s="29"/>
      <c r="B703" s="29"/>
      <c r="C703" s="29"/>
      <c r="D703" s="29"/>
      <c r="E703" s="29"/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  <c r="R703" s="29"/>
      <c r="S703" s="29"/>
      <c r="T703" s="29"/>
      <c r="U703" s="29"/>
      <c r="V703" s="29"/>
      <c r="W703" s="29"/>
    </row>
    <row r="704" ht="15.75" customHeight="1">
      <c r="A704" s="29"/>
      <c r="B704" s="29"/>
      <c r="C704" s="29"/>
      <c r="D704" s="29"/>
      <c r="E704" s="29"/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  <c r="R704" s="29"/>
      <c r="S704" s="29"/>
      <c r="T704" s="29"/>
      <c r="U704" s="29"/>
      <c r="V704" s="29"/>
      <c r="W704" s="29"/>
    </row>
    <row r="705" ht="15.75" customHeight="1">
      <c r="A705" s="29"/>
      <c r="B705" s="29"/>
      <c r="C705" s="29"/>
      <c r="D705" s="29"/>
      <c r="E705" s="29"/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  <c r="R705" s="29"/>
      <c r="S705" s="29"/>
      <c r="T705" s="29"/>
      <c r="U705" s="29"/>
      <c r="V705" s="29"/>
      <c r="W705" s="29"/>
    </row>
    <row r="706" ht="15.75" customHeight="1">
      <c r="A706" s="29"/>
      <c r="B706" s="29"/>
      <c r="C706" s="29"/>
      <c r="D706" s="29"/>
      <c r="E706" s="29"/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  <c r="R706" s="29"/>
      <c r="S706" s="29"/>
      <c r="T706" s="29"/>
      <c r="U706" s="29"/>
      <c r="V706" s="29"/>
      <c r="W706" s="29"/>
    </row>
    <row r="707" ht="15.75" customHeight="1">
      <c r="A707" s="29"/>
      <c r="B707" s="29"/>
      <c r="C707" s="29"/>
      <c r="D707" s="29"/>
      <c r="E707" s="29"/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  <c r="R707" s="29"/>
      <c r="S707" s="29"/>
      <c r="T707" s="29"/>
      <c r="U707" s="29"/>
      <c r="V707" s="29"/>
      <c r="W707" s="29"/>
    </row>
    <row r="708" ht="15.75" customHeight="1">
      <c r="A708" s="29"/>
      <c r="B708" s="29"/>
      <c r="C708" s="29"/>
      <c r="D708" s="29"/>
      <c r="E708" s="29"/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  <c r="R708" s="29"/>
      <c r="S708" s="29"/>
      <c r="T708" s="29"/>
      <c r="U708" s="29"/>
      <c r="V708" s="29"/>
      <c r="W708" s="29"/>
    </row>
    <row r="709" ht="15.75" customHeight="1">
      <c r="A709" s="29"/>
      <c r="B709" s="29"/>
      <c r="C709" s="29"/>
      <c r="D709" s="29"/>
      <c r="E709" s="29"/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  <c r="R709" s="29"/>
      <c r="S709" s="29"/>
      <c r="T709" s="29"/>
      <c r="U709" s="29"/>
      <c r="V709" s="29"/>
      <c r="W709" s="29"/>
    </row>
    <row r="710" ht="15.75" customHeight="1">
      <c r="A710" s="29"/>
      <c r="B710" s="29"/>
      <c r="C710" s="29"/>
      <c r="D710" s="29"/>
      <c r="E710" s="29"/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  <c r="R710" s="29"/>
      <c r="S710" s="29"/>
      <c r="T710" s="29"/>
      <c r="U710" s="29"/>
      <c r="V710" s="29"/>
      <c r="W710" s="29"/>
    </row>
    <row r="711" ht="15.75" customHeight="1">
      <c r="A711" s="29"/>
      <c r="B711" s="29"/>
      <c r="C711" s="29"/>
      <c r="D711" s="29"/>
      <c r="E711" s="29"/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  <c r="R711" s="29"/>
      <c r="S711" s="29"/>
      <c r="T711" s="29"/>
      <c r="U711" s="29"/>
      <c r="V711" s="29"/>
      <c r="W711" s="29"/>
    </row>
    <row r="712" ht="15.75" customHeight="1">
      <c r="A712" s="29"/>
      <c r="B712" s="29"/>
      <c r="C712" s="29"/>
      <c r="D712" s="29"/>
      <c r="E712" s="29"/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  <c r="R712" s="29"/>
      <c r="S712" s="29"/>
      <c r="T712" s="29"/>
      <c r="U712" s="29"/>
      <c r="V712" s="29"/>
      <c r="W712" s="29"/>
    </row>
    <row r="713" ht="15.75" customHeight="1">
      <c r="A713" s="29"/>
      <c r="B713" s="29"/>
      <c r="C713" s="29"/>
      <c r="D713" s="29"/>
      <c r="E713" s="29"/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  <c r="R713" s="29"/>
      <c r="S713" s="29"/>
      <c r="T713" s="29"/>
      <c r="U713" s="29"/>
      <c r="V713" s="29"/>
      <c r="W713" s="29"/>
    </row>
    <row r="714" ht="15.75" customHeight="1">
      <c r="A714" s="29"/>
      <c r="B714" s="29"/>
      <c r="C714" s="29"/>
      <c r="D714" s="29"/>
      <c r="E714" s="29"/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  <c r="R714" s="29"/>
      <c r="S714" s="29"/>
      <c r="T714" s="29"/>
      <c r="U714" s="29"/>
      <c r="V714" s="29"/>
      <c r="W714" s="29"/>
    </row>
    <row r="715" ht="15.75" customHeight="1">
      <c r="A715" s="29"/>
      <c r="B715" s="29"/>
      <c r="C715" s="29"/>
      <c r="D715" s="29"/>
      <c r="E715" s="29"/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  <c r="R715" s="29"/>
      <c r="S715" s="29"/>
      <c r="T715" s="29"/>
      <c r="U715" s="29"/>
      <c r="V715" s="29"/>
      <c r="W715" s="29"/>
    </row>
    <row r="716" ht="15.75" customHeight="1">
      <c r="A716" s="29"/>
      <c r="B716" s="29"/>
      <c r="C716" s="29"/>
      <c r="D716" s="29"/>
      <c r="E716" s="29"/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  <c r="R716" s="29"/>
      <c r="S716" s="29"/>
      <c r="T716" s="29"/>
      <c r="U716" s="29"/>
      <c r="V716" s="29"/>
      <c r="W716" s="29"/>
    </row>
    <row r="717" ht="15.75" customHeight="1">
      <c r="A717" s="29"/>
      <c r="B717" s="29"/>
      <c r="C717" s="29"/>
      <c r="D717" s="29"/>
      <c r="E717" s="29"/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  <c r="R717" s="29"/>
      <c r="S717" s="29"/>
      <c r="T717" s="29"/>
      <c r="U717" s="29"/>
      <c r="V717" s="29"/>
      <c r="W717" s="29"/>
    </row>
    <row r="718" ht="15.75" customHeight="1">
      <c r="A718" s="29"/>
      <c r="B718" s="29"/>
      <c r="C718" s="29"/>
      <c r="D718" s="29"/>
      <c r="E718" s="29"/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  <c r="R718" s="29"/>
      <c r="S718" s="29"/>
      <c r="T718" s="29"/>
      <c r="U718" s="29"/>
      <c r="V718" s="29"/>
      <c r="W718" s="29"/>
    </row>
    <row r="719" ht="15.75" customHeight="1">
      <c r="A719" s="29"/>
      <c r="B719" s="29"/>
      <c r="C719" s="29"/>
      <c r="D719" s="29"/>
      <c r="E719" s="29"/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  <c r="R719" s="29"/>
      <c r="S719" s="29"/>
      <c r="T719" s="29"/>
      <c r="U719" s="29"/>
      <c r="V719" s="29"/>
      <c r="W719" s="29"/>
    </row>
    <row r="720" ht="15.75" customHeight="1">
      <c r="A720" s="29"/>
      <c r="B720" s="29"/>
      <c r="C720" s="29"/>
      <c r="D720" s="29"/>
      <c r="E720" s="29"/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  <c r="R720" s="29"/>
      <c r="S720" s="29"/>
      <c r="T720" s="29"/>
      <c r="U720" s="29"/>
      <c r="V720" s="29"/>
      <c r="W720" s="29"/>
    </row>
    <row r="721" ht="15.75" customHeight="1">
      <c r="A721" s="29"/>
      <c r="B721" s="29"/>
      <c r="C721" s="29"/>
      <c r="D721" s="29"/>
      <c r="E721" s="29"/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  <c r="R721" s="29"/>
      <c r="S721" s="29"/>
      <c r="T721" s="29"/>
      <c r="U721" s="29"/>
      <c r="V721" s="29"/>
      <c r="W721" s="29"/>
    </row>
    <row r="722" ht="15.75" customHeight="1">
      <c r="A722" s="29"/>
      <c r="B722" s="29"/>
      <c r="C722" s="29"/>
      <c r="D722" s="29"/>
      <c r="E722" s="29"/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  <c r="R722" s="29"/>
      <c r="S722" s="29"/>
      <c r="T722" s="29"/>
      <c r="U722" s="29"/>
      <c r="V722" s="29"/>
      <c r="W722" s="29"/>
    </row>
    <row r="723" ht="15.75" customHeight="1">
      <c r="A723" s="29"/>
      <c r="B723" s="29"/>
      <c r="C723" s="29"/>
      <c r="D723" s="29"/>
      <c r="E723" s="29"/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  <c r="R723" s="29"/>
      <c r="S723" s="29"/>
      <c r="T723" s="29"/>
      <c r="U723" s="29"/>
      <c r="V723" s="29"/>
      <c r="W723" s="29"/>
    </row>
    <row r="724" ht="15.75" customHeight="1">
      <c r="A724" s="29"/>
      <c r="B724" s="29"/>
      <c r="C724" s="29"/>
      <c r="D724" s="29"/>
      <c r="E724" s="29"/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  <c r="R724" s="29"/>
      <c r="S724" s="29"/>
      <c r="T724" s="29"/>
      <c r="U724" s="29"/>
      <c r="V724" s="29"/>
      <c r="W724" s="29"/>
    </row>
    <row r="725" ht="15.75" customHeight="1">
      <c r="A725" s="29"/>
      <c r="B725" s="29"/>
      <c r="C725" s="29"/>
      <c r="D725" s="29"/>
      <c r="E725" s="29"/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  <c r="R725" s="29"/>
      <c r="S725" s="29"/>
      <c r="T725" s="29"/>
      <c r="U725" s="29"/>
      <c r="V725" s="29"/>
      <c r="W725" s="29"/>
    </row>
    <row r="726" ht="15.75" customHeight="1">
      <c r="A726" s="29"/>
      <c r="B726" s="29"/>
      <c r="C726" s="29"/>
      <c r="D726" s="29"/>
      <c r="E726" s="29"/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  <c r="R726" s="29"/>
      <c r="S726" s="29"/>
      <c r="T726" s="29"/>
      <c r="U726" s="29"/>
      <c r="V726" s="29"/>
      <c r="W726" s="29"/>
    </row>
    <row r="727" ht="15.75" customHeight="1">
      <c r="A727" s="29"/>
      <c r="B727" s="29"/>
      <c r="C727" s="29"/>
      <c r="D727" s="29"/>
      <c r="E727" s="29"/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  <c r="R727" s="29"/>
      <c r="S727" s="29"/>
      <c r="T727" s="29"/>
      <c r="U727" s="29"/>
      <c r="V727" s="29"/>
      <c r="W727" s="29"/>
    </row>
    <row r="728" ht="15.75" customHeight="1">
      <c r="A728" s="29"/>
      <c r="B728" s="29"/>
      <c r="C728" s="29"/>
      <c r="D728" s="29"/>
      <c r="E728" s="29"/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  <c r="R728" s="29"/>
      <c r="S728" s="29"/>
      <c r="T728" s="29"/>
      <c r="U728" s="29"/>
      <c r="V728" s="29"/>
      <c r="W728" s="29"/>
    </row>
    <row r="729" ht="15.75" customHeight="1">
      <c r="A729" s="29"/>
      <c r="B729" s="29"/>
      <c r="C729" s="29"/>
      <c r="D729" s="29"/>
      <c r="E729" s="29"/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  <c r="R729" s="29"/>
      <c r="S729" s="29"/>
      <c r="T729" s="29"/>
      <c r="U729" s="29"/>
      <c r="V729" s="29"/>
      <c r="W729" s="29"/>
    </row>
    <row r="730" ht="15.75" customHeight="1">
      <c r="A730" s="29"/>
      <c r="B730" s="29"/>
      <c r="C730" s="29"/>
      <c r="D730" s="29"/>
      <c r="E730" s="29"/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  <c r="R730" s="29"/>
      <c r="S730" s="29"/>
      <c r="T730" s="29"/>
      <c r="U730" s="29"/>
      <c r="V730" s="29"/>
      <c r="W730" s="29"/>
    </row>
    <row r="731" ht="15.75" customHeight="1">
      <c r="A731" s="29"/>
      <c r="B731" s="29"/>
      <c r="C731" s="29"/>
      <c r="D731" s="29"/>
      <c r="E731" s="29"/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  <c r="R731" s="29"/>
      <c r="S731" s="29"/>
      <c r="T731" s="29"/>
      <c r="U731" s="29"/>
      <c r="V731" s="29"/>
      <c r="W731" s="29"/>
    </row>
    <row r="732" ht="15.75" customHeight="1">
      <c r="A732" s="29"/>
      <c r="B732" s="29"/>
      <c r="C732" s="29"/>
      <c r="D732" s="29"/>
      <c r="E732" s="29"/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  <c r="R732" s="29"/>
      <c r="S732" s="29"/>
      <c r="T732" s="29"/>
      <c r="U732" s="29"/>
      <c r="V732" s="29"/>
      <c r="W732" s="29"/>
    </row>
    <row r="733" ht="15.75" customHeight="1">
      <c r="A733" s="29"/>
      <c r="B733" s="29"/>
      <c r="C733" s="29"/>
      <c r="D733" s="29"/>
      <c r="E733" s="29"/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  <c r="R733" s="29"/>
      <c r="S733" s="29"/>
      <c r="T733" s="29"/>
      <c r="U733" s="29"/>
      <c r="V733" s="29"/>
      <c r="W733" s="29"/>
    </row>
    <row r="734" ht="15.75" customHeight="1">
      <c r="A734" s="29"/>
      <c r="B734" s="29"/>
      <c r="C734" s="29"/>
      <c r="D734" s="29"/>
      <c r="E734" s="29"/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  <c r="R734" s="29"/>
      <c r="S734" s="29"/>
      <c r="T734" s="29"/>
      <c r="U734" s="29"/>
      <c r="V734" s="29"/>
      <c r="W734" s="29"/>
    </row>
    <row r="735" ht="15.75" customHeight="1">
      <c r="A735" s="29"/>
      <c r="B735" s="29"/>
      <c r="C735" s="29"/>
      <c r="D735" s="29"/>
      <c r="E735" s="29"/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  <c r="R735" s="29"/>
      <c r="S735" s="29"/>
      <c r="T735" s="29"/>
      <c r="U735" s="29"/>
      <c r="V735" s="29"/>
      <c r="W735" s="29"/>
    </row>
    <row r="736" ht="15.75" customHeight="1">
      <c r="A736" s="29"/>
      <c r="B736" s="29"/>
      <c r="C736" s="29"/>
      <c r="D736" s="29"/>
      <c r="E736" s="29"/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  <c r="R736" s="29"/>
      <c r="S736" s="29"/>
      <c r="T736" s="29"/>
      <c r="U736" s="29"/>
      <c r="V736" s="29"/>
      <c r="W736" s="29"/>
    </row>
    <row r="737" ht="15.75" customHeight="1">
      <c r="A737" s="29"/>
      <c r="B737" s="29"/>
      <c r="C737" s="29"/>
      <c r="D737" s="29"/>
      <c r="E737" s="29"/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  <c r="R737" s="29"/>
      <c r="S737" s="29"/>
      <c r="T737" s="29"/>
      <c r="U737" s="29"/>
      <c r="V737" s="29"/>
      <c r="W737" s="29"/>
    </row>
    <row r="738" ht="15.75" customHeight="1">
      <c r="A738" s="29"/>
      <c r="B738" s="29"/>
      <c r="C738" s="29"/>
      <c r="D738" s="29"/>
      <c r="E738" s="29"/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  <c r="R738" s="29"/>
      <c r="S738" s="29"/>
      <c r="T738" s="29"/>
      <c r="U738" s="29"/>
      <c r="V738" s="29"/>
      <c r="W738" s="29"/>
    </row>
    <row r="739" ht="15.75" customHeight="1">
      <c r="A739" s="29"/>
      <c r="B739" s="29"/>
      <c r="C739" s="29"/>
      <c r="D739" s="29"/>
      <c r="E739" s="29"/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  <c r="R739" s="29"/>
      <c r="S739" s="29"/>
      <c r="T739" s="29"/>
      <c r="U739" s="29"/>
      <c r="V739" s="29"/>
      <c r="W739" s="29"/>
    </row>
    <row r="740" ht="15.75" customHeight="1">
      <c r="A740" s="29"/>
      <c r="B740" s="29"/>
      <c r="C740" s="29"/>
      <c r="D740" s="29"/>
      <c r="E740" s="29"/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  <c r="R740" s="29"/>
      <c r="S740" s="29"/>
      <c r="T740" s="29"/>
      <c r="U740" s="29"/>
      <c r="V740" s="29"/>
      <c r="W740" s="29"/>
    </row>
    <row r="741" ht="15.75" customHeight="1">
      <c r="A741" s="29"/>
      <c r="B741" s="29"/>
      <c r="C741" s="29"/>
      <c r="D741" s="29"/>
      <c r="E741" s="29"/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  <c r="R741" s="29"/>
      <c r="S741" s="29"/>
      <c r="T741" s="29"/>
      <c r="U741" s="29"/>
      <c r="V741" s="29"/>
      <c r="W741" s="29"/>
    </row>
    <row r="742" ht="15.75" customHeight="1">
      <c r="A742" s="29"/>
      <c r="B742" s="29"/>
      <c r="C742" s="29"/>
      <c r="D742" s="29"/>
      <c r="E742" s="29"/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  <c r="R742" s="29"/>
      <c r="S742" s="29"/>
      <c r="T742" s="29"/>
      <c r="U742" s="29"/>
      <c r="V742" s="29"/>
      <c r="W742" s="29"/>
    </row>
    <row r="743" ht="15.75" customHeight="1">
      <c r="A743" s="29"/>
      <c r="B743" s="29"/>
      <c r="C743" s="29"/>
      <c r="D743" s="29"/>
      <c r="E743" s="29"/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  <c r="R743" s="29"/>
      <c r="S743" s="29"/>
      <c r="T743" s="29"/>
      <c r="U743" s="29"/>
      <c r="V743" s="29"/>
      <c r="W743" s="29"/>
    </row>
    <row r="744" ht="15.75" customHeight="1">
      <c r="A744" s="29"/>
      <c r="B744" s="29"/>
      <c r="C744" s="29"/>
      <c r="D744" s="29"/>
      <c r="E744" s="29"/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  <c r="R744" s="29"/>
      <c r="S744" s="29"/>
      <c r="T744" s="29"/>
      <c r="U744" s="29"/>
      <c r="V744" s="29"/>
      <c r="W744" s="29"/>
    </row>
    <row r="745" ht="15.75" customHeight="1">
      <c r="A745" s="29"/>
      <c r="B745" s="29"/>
      <c r="C745" s="29"/>
      <c r="D745" s="29"/>
      <c r="E745" s="29"/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  <c r="R745" s="29"/>
      <c r="S745" s="29"/>
      <c r="T745" s="29"/>
      <c r="U745" s="29"/>
      <c r="V745" s="29"/>
      <c r="W745" s="29"/>
    </row>
    <row r="746" ht="15.75" customHeight="1">
      <c r="A746" s="29"/>
      <c r="B746" s="29"/>
      <c r="C746" s="29"/>
      <c r="D746" s="29"/>
      <c r="E746" s="29"/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  <c r="R746" s="29"/>
      <c r="S746" s="29"/>
      <c r="T746" s="29"/>
      <c r="U746" s="29"/>
      <c r="V746" s="29"/>
      <c r="W746" s="29"/>
    </row>
    <row r="747" ht="15.75" customHeight="1">
      <c r="A747" s="29"/>
      <c r="B747" s="29"/>
      <c r="C747" s="29"/>
      <c r="D747" s="29"/>
      <c r="E747" s="29"/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  <c r="R747" s="29"/>
      <c r="S747" s="29"/>
      <c r="T747" s="29"/>
      <c r="U747" s="29"/>
      <c r="V747" s="29"/>
      <c r="W747" s="29"/>
    </row>
    <row r="748" ht="15.75" customHeight="1">
      <c r="A748" s="29"/>
      <c r="B748" s="29"/>
      <c r="C748" s="29"/>
      <c r="D748" s="29"/>
      <c r="E748" s="29"/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  <c r="R748" s="29"/>
      <c r="S748" s="29"/>
      <c r="T748" s="29"/>
      <c r="U748" s="29"/>
      <c r="V748" s="29"/>
      <c r="W748" s="29"/>
    </row>
    <row r="749" ht="15.75" customHeight="1">
      <c r="A749" s="29"/>
      <c r="B749" s="29"/>
      <c r="C749" s="29"/>
      <c r="D749" s="29"/>
      <c r="E749" s="29"/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  <c r="R749" s="29"/>
      <c r="S749" s="29"/>
      <c r="T749" s="29"/>
      <c r="U749" s="29"/>
      <c r="V749" s="29"/>
      <c r="W749" s="29"/>
    </row>
    <row r="750" ht="15.75" customHeight="1">
      <c r="A750" s="29"/>
      <c r="B750" s="29"/>
      <c r="C750" s="29"/>
      <c r="D750" s="29"/>
      <c r="E750" s="29"/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  <c r="R750" s="29"/>
      <c r="S750" s="29"/>
      <c r="T750" s="29"/>
      <c r="U750" s="29"/>
      <c r="V750" s="29"/>
      <c r="W750" s="29"/>
    </row>
    <row r="751" ht="15.75" customHeight="1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  <c r="R751" s="29"/>
      <c r="S751" s="29"/>
      <c r="T751" s="29"/>
      <c r="U751" s="29"/>
      <c r="V751" s="29"/>
      <c r="W751" s="29"/>
    </row>
    <row r="752" ht="15.75" customHeight="1">
      <c r="A752" s="29"/>
      <c r="B752" s="29"/>
      <c r="C752" s="29"/>
      <c r="D752" s="29"/>
      <c r="E752" s="29"/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  <c r="R752" s="29"/>
      <c r="S752" s="29"/>
      <c r="T752" s="29"/>
      <c r="U752" s="29"/>
      <c r="V752" s="29"/>
      <c r="W752" s="29"/>
    </row>
    <row r="753" ht="15.75" customHeight="1">
      <c r="A753" s="29"/>
      <c r="B753" s="29"/>
      <c r="C753" s="29"/>
      <c r="D753" s="29"/>
      <c r="E753" s="29"/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  <c r="R753" s="29"/>
      <c r="S753" s="29"/>
      <c r="T753" s="29"/>
      <c r="U753" s="29"/>
      <c r="V753" s="29"/>
      <c r="W753" s="29"/>
    </row>
    <row r="754" ht="15.75" customHeight="1">
      <c r="A754" s="29"/>
      <c r="B754" s="29"/>
      <c r="C754" s="29"/>
      <c r="D754" s="29"/>
      <c r="E754" s="29"/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  <c r="R754" s="29"/>
      <c r="S754" s="29"/>
      <c r="T754" s="29"/>
      <c r="U754" s="29"/>
      <c r="V754" s="29"/>
      <c r="W754" s="29"/>
    </row>
    <row r="755" ht="15.75" customHeight="1">
      <c r="A755" s="29"/>
      <c r="B755" s="29"/>
      <c r="C755" s="29"/>
      <c r="D755" s="29"/>
      <c r="E755" s="29"/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  <c r="R755" s="29"/>
      <c r="S755" s="29"/>
      <c r="T755" s="29"/>
      <c r="U755" s="29"/>
      <c r="V755" s="29"/>
      <c r="W755" s="29"/>
    </row>
    <row r="756" ht="15.75" customHeight="1">
      <c r="A756" s="29"/>
      <c r="B756" s="29"/>
      <c r="C756" s="29"/>
      <c r="D756" s="29"/>
      <c r="E756" s="29"/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  <c r="R756" s="29"/>
      <c r="S756" s="29"/>
      <c r="T756" s="29"/>
      <c r="U756" s="29"/>
      <c r="V756" s="29"/>
      <c r="W756" s="29"/>
    </row>
    <row r="757" ht="15.75" customHeight="1">
      <c r="A757" s="29"/>
      <c r="B757" s="29"/>
      <c r="C757" s="29"/>
      <c r="D757" s="29"/>
      <c r="E757" s="29"/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  <c r="R757" s="29"/>
      <c r="S757" s="29"/>
      <c r="T757" s="29"/>
      <c r="U757" s="29"/>
      <c r="V757" s="29"/>
      <c r="W757" s="29"/>
    </row>
    <row r="758" ht="15.75" customHeight="1">
      <c r="A758" s="29"/>
      <c r="B758" s="29"/>
      <c r="C758" s="29"/>
      <c r="D758" s="29"/>
      <c r="E758" s="29"/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  <c r="R758" s="29"/>
      <c r="S758" s="29"/>
      <c r="T758" s="29"/>
      <c r="U758" s="29"/>
      <c r="V758" s="29"/>
      <c r="W758" s="29"/>
    </row>
    <row r="759" ht="15.75" customHeight="1">
      <c r="A759" s="29"/>
      <c r="B759" s="29"/>
      <c r="C759" s="29"/>
      <c r="D759" s="29"/>
      <c r="E759" s="29"/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  <c r="R759" s="29"/>
      <c r="S759" s="29"/>
      <c r="T759" s="29"/>
      <c r="U759" s="29"/>
      <c r="V759" s="29"/>
      <c r="W759" s="29"/>
    </row>
    <row r="760" ht="15.75" customHeight="1">
      <c r="A760" s="29"/>
      <c r="B760" s="29"/>
      <c r="C760" s="29"/>
      <c r="D760" s="29"/>
      <c r="E760" s="29"/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  <c r="R760" s="29"/>
      <c r="S760" s="29"/>
      <c r="T760" s="29"/>
      <c r="U760" s="29"/>
      <c r="V760" s="29"/>
      <c r="W760" s="29"/>
    </row>
    <row r="761" ht="15.75" customHeight="1">
      <c r="A761" s="29"/>
      <c r="B761" s="29"/>
      <c r="C761" s="29"/>
      <c r="D761" s="29"/>
      <c r="E761" s="29"/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  <c r="R761" s="29"/>
      <c r="S761" s="29"/>
      <c r="T761" s="29"/>
      <c r="U761" s="29"/>
      <c r="V761" s="29"/>
      <c r="W761" s="29"/>
    </row>
    <row r="762" ht="15.75" customHeight="1">
      <c r="A762" s="29"/>
      <c r="B762" s="29"/>
      <c r="C762" s="29"/>
      <c r="D762" s="29"/>
      <c r="E762" s="29"/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  <c r="R762" s="29"/>
      <c r="S762" s="29"/>
      <c r="T762" s="29"/>
      <c r="U762" s="29"/>
      <c r="V762" s="29"/>
      <c r="W762" s="29"/>
    </row>
    <row r="763" ht="15.75" customHeight="1">
      <c r="A763" s="29"/>
      <c r="B763" s="29"/>
      <c r="C763" s="29"/>
      <c r="D763" s="29"/>
      <c r="E763" s="29"/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  <c r="R763" s="29"/>
      <c r="S763" s="29"/>
      <c r="T763" s="29"/>
      <c r="U763" s="29"/>
      <c r="V763" s="29"/>
      <c r="W763" s="29"/>
    </row>
    <row r="764" ht="15.75" customHeight="1">
      <c r="A764" s="29"/>
      <c r="B764" s="29"/>
      <c r="C764" s="29"/>
      <c r="D764" s="29"/>
      <c r="E764" s="29"/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  <c r="R764" s="29"/>
      <c r="S764" s="29"/>
      <c r="T764" s="29"/>
      <c r="U764" s="29"/>
      <c r="V764" s="29"/>
      <c r="W764" s="29"/>
    </row>
    <row r="765" ht="15.75" customHeight="1">
      <c r="A765" s="29"/>
      <c r="B765" s="29"/>
      <c r="C765" s="29"/>
      <c r="D765" s="29"/>
      <c r="E765" s="29"/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  <c r="R765" s="29"/>
      <c r="S765" s="29"/>
      <c r="T765" s="29"/>
      <c r="U765" s="29"/>
      <c r="V765" s="29"/>
      <c r="W765" s="29"/>
    </row>
    <row r="766" ht="15.75" customHeight="1">
      <c r="A766" s="29"/>
      <c r="B766" s="29"/>
      <c r="C766" s="29"/>
      <c r="D766" s="29"/>
      <c r="E766" s="29"/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  <c r="R766" s="29"/>
      <c r="S766" s="29"/>
      <c r="T766" s="29"/>
      <c r="U766" s="29"/>
      <c r="V766" s="29"/>
      <c r="W766" s="29"/>
    </row>
    <row r="767" ht="15.75" customHeight="1">
      <c r="A767" s="29"/>
      <c r="B767" s="29"/>
      <c r="C767" s="29"/>
      <c r="D767" s="29"/>
      <c r="E767" s="29"/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  <c r="R767" s="29"/>
      <c r="S767" s="29"/>
      <c r="T767" s="29"/>
      <c r="U767" s="29"/>
      <c r="V767" s="29"/>
      <c r="W767" s="29"/>
    </row>
    <row r="768" ht="15.75" customHeight="1">
      <c r="A768" s="29"/>
      <c r="B768" s="29"/>
      <c r="C768" s="29"/>
      <c r="D768" s="29"/>
      <c r="E768" s="29"/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  <c r="R768" s="29"/>
      <c r="S768" s="29"/>
      <c r="T768" s="29"/>
      <c r="U768" s="29"/>
      <c r="V768" s="29"/>
      <c r="W768" s="29"/>
    </row>
    <row r="769" ht="15.75" customHeight="1">
      <c r="A769" s="29"/>
      <c r="B769" s="29"/>
      <c r="C769" s="29"/>
      <c r="D769" s="29"/>
      <c r="E769" s="29"/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  <c r="R769" s="29"/>
      <c r="S769" s="29"/>
      <c r="T769" s="29"/>
      <c r="U769" s="29"/>
      <c r="V769" s="29"/>
      <c r="W769" s="29"/>
    </row>
    <row r="770" ht="15.75" customHeight="1">
      <c r="A770" s="29"/>
      <c r="B770" s="29"/>
      <c r="C770" s="29"/>
      <c r="D770" s="29"/>
      <c r="E770" s="29"/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  <c r="R770" s="29"/>
      <c r="S770" s="29"/>
      <c r="T770" s="29"/>
      <c r="U770" s="29"/>
      <c r="V770" s="29"/>
      <c r="W770" s="29"/>
    </row>
    <row r="771" ht="15.75" customHeight="1">
      <c r="A771" s="29"/>
      <c r="B771" s="29"/>
      <c r="C771" s="29"/>
      <c r="D771" s="29"/>
      <c r="E771" s="29"/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  <c r="R771" s="29"/>
      <c r="S771" s="29"/>
      <c r="T771" s="29"/>
      <c r="U771" s="29"/>
      <c r="V771" s="29"/>
      <c r="W771" s="29"/>
    </row>
    <row r="772" ht="15.75" customHeight="1">
      <c r="A772" s="29"/>
      <c r="B772" s="29"/>
      <c r="C772" s="29"/>
      <c r="D772" s="29"/>
      <c r="E772" s="29"/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  <c r="R772" s="29"/>
      <c r="S772" s="29"/>
      <c r="T772" s="29"/>
      <c r="U772" s="29"/>
      <c r="V772" s="29"/>
      <c r="W772" s="29"/>
    </row>
    <row r="773" ht="15.75" customHeight="1">
      <c r="A773" s="29"/>
      <c r="B773" s="29"/>
      <c r="C773" s="29"/>
      <c r="D773" s="29"/>
      <c r="E773" s="29"/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  <c r="R773" s="29"/>
      <c r="S773" s="29"/>
      <c r="T773" s="29"/>
      <c r="U773" s="29"/>
      <c r="V773" s="29"/>
      <c r="W773" s="29"/>
    </row>
    <row r="774" ht="15.75" customHeight="1">
      <c r="A774" s="29"/>
      <c r="B774" s="29"/>
      <c r="C774" s="29"/>
      <c r="D774" s="29"/>
      <c r="E774" s="29"/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  <c r="R774" s="29"/>
      <c r="S774" s="29"/>
      <c r="T774" s="29"/>
      <c r="U774" s="29"/>
      <c r="V774" s="29"/>
      <c r="W774" s="29"/>
    </row>
    <row r="775" ht="15.75" customHeight="1">
      <c r="A775" s="29"/>
      <c r="B775" s="29"/>
      <c r="C775" s="29"/>
      <c r="D775" s="29"/>
      <c r="E775" s="29"/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  <c r="R775" s="29"/>
      <c r="S775" s="29"/>
      <c r="T775" s="29"/>
      <c r="U775" s="29"/>
      <c r="V775" s="29"/>
      <c r="W775" s="29"/>
    </row>
    <row r="776" ht="15.75" customHeight="1">
      <c r="A776" s="29"/>
      <c r="B776" s="29"/>
      <c r="C776" s="29"/>
      <c r="D776" s="29"/>
      <c r="E776" s="29"/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  <c r="R776" s="29"/>
      <c r="S776" s="29"/>
      <c r="T776" s="29"/>
      <c r="U776" s="29"/>
      <c r="V776" s="29"/>
      <c r="W776" s="29"/>
    </row>
    <row r="777" ht="15.75" customHeight="1">
      <c r="A777" s="29"/>
      <c r="B777" s="29"/>
      <c r="C777" s="29"/>
      <c r="D777" s="29"/>
      <c r="E777" s="29"/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  <c r="R777" s="29"/>
      <c r="S777" s="29"/>
      <c r="T777" s="29"/>
      <c r="U777" s="29"/>
      <c r="V777" s="29"/>
      <c r="W777" s="29"/>
    </row>
    <row r="778" ht="15.75" customHeight="1">
      <c r="A778" s="29"/>
      <c r="B778" s="29"/>
      <c r="C778" s="29"/>
      <c r="D778" s="29"/>
      <c r="E778" s="29"/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  <c r="R778" s="29"/>
      <c r="S778" s="29"/>
      <c r="T778" s="29"/>
      <c r="U778" s="29"/>
      <c r="V778" s="29"/>
      <c r="W778" s="29"/>
    </row>
    <row r="779" ht="15.75" customHeight="1">
      <c r="A779" s="29"/>
      <c r="B779" s="29"/>
      <c r="C779" s="29"/>
      <c r="D779" s="29"/>
      <c r="E779" s="29"/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  <c r="R779" s="29"/>
      <c r="S779" s="29"/>
      <c r="T779" s="29"/>
      <c r="U779" s="29"/>
      <c r="V779" s="29"/>
      <c r="W779" s="29"/>
    </row>
    <row r="780" ht="15.75" customHeight="1">
      <c r="A780" s="29"/>
      <c r="B780" s="29"/>
      <c r="C780" s="29"/>
      <c r="D780" s="29"/>
      <c r="E780" s="29"/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  <c r="R780" s="29"/>
      <c r="S780" s="29"/>
      <c r="T780" s="29"/>
      <c r="U780" s="29"/>
      <c r="V780" s="29"/>
      <c r="W780" s="29"/>
    </row>
    <row r="781" ht="15.75" customHeight="1">
      <c r="A781" s="29"/>
      <c r="B781" s="29"/>
      <c r="C781" s="29"/>
      <c r="D781" s="29"/>
      <c r="E781" s="29"/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  <c r="R781" s="29"/>
      <c r="S781" s="29"/>
      <c r="T781" s="29"/>
      <c r="U781" s="29"/>
      <c r="V781" s="29"/>
      <c r="W781" s="29"/>
    </row>
    <row r="782" ht="15.75" customHeight="1">
      <c r="A782" s="29"/>
      <c r="B782" s="29"/>
      <c r="C782" s="29"/>
      <c r="D782" s="29"/>
      <c r="E782" s="29"/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  <c r="R782" s="29"/>
      <c r="S782" s="29"/>
      <c r="T782" s="29"/>
      <c r="U782" s="29"/>
      <c r="V782" s="29"/>
      <c r="W782" s="29"/>
    </row>
    <row r="783" ht="15.75" customHeight="1">
      <c r="A783" s="29"/>
      <c r="B783" s="29"/>
      <c r="C783" s="29"/>
      <c r="D783" s="29"/>
      <c r="E783" s="29"/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  <c r="R783" s="29"/>
      <c r="S783" s="29"/>
      <c r="T783" s="29"/>
      <c r="U783" s="29"/>
      <c r="V783" s="29"/>
      <c r="W783" s="29"/>
    </row>
    <row r="784" ht="15.75" customHeight="1">
      <c r="A784" s="29"/>
      <c r="B784" s="29"/>
      <c r="C784" s="29"/>
      <c r="D784" s="29"/>
      <c r="E784" s="29"/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  <c r="R784" s="29"/>
      <c r="S784" s="29"/>
      <c r="T784" s="29"/>
      <c r="U784" s="29"/>
      <c r="V784" s="29"/>
      <c r="W784" s="29"/>
    </row>
    <row r="785" ht="15.75" customHeight="1">
      <c r="A785" s="29"/>
      <c r="B785" s="29"/>
      <c r="C785" s="29"/>
      <c r="D785" s="29"/>
      <c r="E785" s="29"/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  <c r="R785" s="29"/>
      <c r="S785" s="29"/>
      <c r="T785" s="29"/>
      <c r="U785" s="29"/>
      <c r="V785" s="29"/>
      <c r="W785" s="29"/>
    </row>
    <row r="786" ht="15.75" customHeight="1">
      <c r="A786" s="29"/>
      <c r="B786" s="29"/>
      <c r="C786" s="29"/>
      <c r="D786" s="29"/>
      <c r="E786" s="29"/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  <c r="R786" s="29"/>
      <c r="S786" s="29"/>
      <c r="T786" s="29"/>
      <c r="U786" s="29"/>
      <c r="V786" s="29"/>
      <c r="W786" s="29"/>
    </row>
    <row r="787" ht="15.75" customHeight="1">
      <c r="A787" s="29"/>
      <c r="B787" s="29"/>
      <c r="C787" s="29"/>
      <c r="D787" s="29"/>
      <c r="E787" s="29"/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  <c r="R787" s="29"/>
      <c r="S787" s="29"/>
      <c r="T787" s="29"/>
      <c r="U787" s="29"/>
      <c r="V787" s="29"/>
      <c r="W787" s="29"/>
    </row>
    <row r="788" ht="15.75" customHeight="1">
      <c r="A788" s="29"/>
      <c r="B788" s="29"/>
      <c r="C788" s="29"/>
      <c r="D788" s="29"/>
      <c r="E788" s="29"/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  <c r="R788" s="29"/>
      <c r="S788" s="29"/>
      <c r="T788" s="29"/>
      <c r="U788" s="29"/>
      <c r="V788" s="29"/>
      <c r="W788" s="29"/>
    </row>
    <row r="789" ht="15.75" customHeight="1">
      <c r="A789" s="29"/>
      <c r="B789" s="29"/>
      <c r="C789" s="29"/>
      <c r="D789" s="29"/>
      <c r="E789" s="29"/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  <c r="R789" s="29"/>
      <c r="S789" s="29"/>
      <c r="T789" s="29"/>
      <c r="U789" s="29"/>
      <c r="V789" s="29"/>
      <c r="W789" s="29"/>
    </row>
    <row r="790" ht="15.75" customHeight="1">
      <c r="A790" s="29"/>
      <c r="B790" s="29"/>
      <c r="C790" s="29"/>
      <c r="D790" s="29"/>
      <c r="E790" s="29"/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  <c r="R790" s="29"/>
      <c r="S790" s="29"/>
      <c r="T790" s="29"/>
      <c r="U790" s="29"/>
      <c r="V790" s="29"/>
      <c r="W790" s="29"/>
    </row>
    <row r="791" ht="15.75" customHeight="1">
      <c r="A791" s="29"/>
      <c r="B791" s="29"/>
      <c r="C791" s="29"/>
      <c r="D791" s="29"/>
      <c r="E791" s="29"/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  <c r="R791" s="29"/>
      <c r="S791" s="29"/>
      <c r="T791" s="29"/>
      <c r="U791" s="29"/>
      <c r="V791" s="29"/>
      <c r="W791" s="29"/>
    </row>
    <row r="792" ht="15.75" customHeight="1">
      <c r="A792" s="29"/>
      <c r="B792" s="29"/>
      <c r="C792" s="29"/>
      <c r="D792" s="29"/>
      <c r="E792" s="29"/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  <c r="R792" s="29"/>
      <c r="S792" s="29"/>
      <c r="T792" s="29"/>
      <c r="U792" s="29"/>
      <c r="V792" s="29"/>
      <c r="W792" s="29"/>
    </row>
    <row r="793" ht="15.75" customHeight="1">
      <c r="A793" s="29"/>
      <c r="B793" s="29"/>
      <c r="C793" s="29"/>
      <c r="D793" s="29"/>
      <c r="E793" s="29"/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  <c r="R793" s="29"/>
      <c r="S793" s="29"/>
      <c r="T793" s="29"/>
      <c r="U793" s="29"/>
      <c r="V793" s="29"/>
      <c r="W793" s="29"/>
    </row>
    <row r="794" ht="15.75" customHeight="1">
      <c r="A794" s="29"/>
      <c r="B794" s="29"/>
      <c r="C794" s="29"/>
      <c r="D794" s="29"/>
      <c r="E794" s="29"/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  <c r="R794" s="29"/>
      <c r="S794" s="29"/>
      <c r="T794" s="29"/>
      <c r="U794" s="29"/>
      <c r="V794" s="29"/>
      <c r="W794" s="29"/>
    </row>
    <row r="795" ht="15.75" customHeight="1">
      <c r="A795" s="29"/>
      <c r="B795" s="29"/>
      <c r="C795" s="29"/>
      <c r="D795" s="29"/>
      <c r="E795" s="29"/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  <c r="R795" s="29"/>
      <c r="S795" s="29"/>
      <c r="T795" s="29"/>
      <c r="U795" s="29"/>
      <c r="V795" s="29"/>
      <c r="W795" s="29"/>
    </row>
    <row r="796" ht="15.75" customHeight="1">
      <c r="A796" s="29"/>
      <c r="B796" s="29"/>
      <c r="C796" s="29"/>
      <c r="D796" s="29"/>
      <c r="E796" s="29"/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  <c r="R796" s="29"/>
      <c r="S796" s="29"/>
      <c r="T796" s="29"/>
      <c r="U796" s="29"/>
      <c r="V796" s="29"/>
      <c r="W796" s="29"/>
    </row>
    <row r="797" ht="15.75" customHeight="1">
      <c r="A797" s="29"/>
      <c r="B797" s="29"/>
      <c r="C797" s="29"/>
      <c r="D797" s="29"/>
      <c r="E797" s="29"/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  <c r="R797" s="29"/>
      <c r="S797" s="29"/>
      <c r="T797" s="29"/>
      <c r="U797" s="29"/>
      <c r="V797" s="29"/>
      <c r="W797" s="29"/>
    </row>
    <row r="798" ht="15.75" customHeight="1">
      <c r="A798" s="29"/>
      <c r="B798" s="29"/>
      <c r="C798" s="29"/>
      <c r="D798" s="29"/>
      <c r="E798" s="29"/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  <c r="R798" s="29"/>
      <c r="S798" s="29"/>
      <c r="T798" s="29"/>
      <c r="U798" s="29"/>
      <c r="V798" s="29"/>
      <c r="W798" s="29"/>
    </row>
    <row r="799" ht="15.75" customHeight="1">
      <c r="A799" s="29"/>
      <c r="B799" s="29"/>
      <c r="C799" s="29"/>
      <c r="D799" s="29"/>
      <c r="E799" s="29"/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  <c r="R799" s="29"/>
      <c r="S799" s="29"/>
      <c r="T799" s="29"/>
      <c r="U799" s="29"/>
      <c r="V799" s="29"/>
      <c r="W799" s="29"/>
    </row>
    <row r="800" ht="15.75" customHeight="1">
      <c r="A800" s="29"/>
      <c r="B800" s="29"/>
      <c r="C800" s="29"/>
      <c r="D800" s="29"/>
      <c r="E800" s="29"/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  <c r="R800" s="29"/>
      <c r="S800" s="29"/>
      <c r="T800" s="29"/>
      <c r="U800" s="29"/>
      <c r="V800" s="29"/>
      <c r="W800" s="29"/>
    </row>
    <row r="801" ht="15.75" customHeight="1">
      <c r="A801" s="29"/>
      <c r="B801" s="29"/>
      <c r="C801" s="29"/>
      <c r="D801" s="29"/>
      <c r="E801" s="29"/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  <c r="R801" s="29"/>
      <c r="S801" s="29"/>
      <c r="T801" s="29"/>
      <c r="U801" s="29"/>
      <c r="V801" s="29"/>
      <c r="W801" s="29"/>
    </row>
    <row r="802" ht="15.75" customHeight="1">
      <c r="A802" s="29"/>
      <c r="B802" s="29"/>
      <c r="C802" s="29"/>
      <c r="D802" s="29"/>
      <c r="E802" s="29"/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  <c r="R802" s="29"/>
      <c r="S802" s="29"/>
      <c r="T802" s="29"/>
      <c r="U802" s="29"/>
      <c r="V802" s="29"/>
      <c r="W802" s="29"/>
    </row>
    <row r="803" ht="15.75" customHeight="1">
      <c r="A803" s="29"/>
      <c r="B803" s="29"/>
      <c r="C803" s="29"/>
      <c r="D803" s="29"/>
      <c r="E803" s="29"/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  <c r="R803" s="29"/>
      <c r="S803" s="29"/>
      <c r="T803" s="29"/>
      <c r="U803" s="29"/>
      <c r="V803" s="29"/>
      <c r="W803" s="29"/>
    </row>
    <row r="804" ht="15.75" customHeight="1">
      <c r="A804" s="29"/>
      <c r="B804" s="29"/>
      <c r="C804" s="29"/>
      <c r="D804" s="29"/>
      <c r="E804" s="29"/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  <c r="R804" s="29"/>
      <c r="S804" s="29"/>
      <c r="T804" s="29"/>
      <c r="U804" s="29"/>
      <c r="V804" s="29"/>
      <c r="W804" s="29"/>
    </row>
    <row r="805" ht="15.75" customHeight="1">
      <c r="A805" s="29"/>
      <c r="B805" s="29"/>
      <c r="C805" s="29"/>
      <c r="D805" s="29"/>
      <c r="E805" s="29"/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  <c r="R805" s="29"/>
      <c r="S805" s="29"/>
      <c r="T805" s="29"/>
      <c r="U805" s="29"/>
      <c r="V805" s="29"/>
      <c r="W805" s="29"/>
    </row>
    <row r="806" ht="15.75" customHeight="1">
      <c r="A806" s="29"/>
      <c r="B806" s="29"/>
      <c r="C806" s="29"/>
      <c r="D806" s="29"/>
      <c r="E806" s="29"/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  <c r="R806" s="29"/>
      <c r="S806" s="29"/>
      <c r="T806" s="29"/>
      <c r="U806" s="29"/>
      <c r="V806" s="29"/>
      <c r="W806" s="29"/>
    </row>
    <row r="807" ht="15.75" customHeight="1">
      <c r="A807" s="29"/>
      <c r="B807" s="29"/>
      <c r="C807" s="29"/>
      <c r="D807" s="29"/>
      <c r="E807" s="29"/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  <c r="R807" s="29"/>
      <c r="S807" s="29"/>
      <c r="T807" s="29"/>
      <c r="U807" s="29"/>
      <c r="V807" s="29"/>
      <c r="W807" s="29"/>
    </row>
    <row r="808" ht="15.75" customHeight="1">
      <c r="A808" s="29"/>
      <c r="B808" s="29"/>
      <c r="C808" s="29"/>
      <c r="D808" s="29"/>
      <c r="E808" s="29"/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  <c r="R808" s="29"/>
      <c r="S808" s="29"/>
      <c r="T808" s="29"/>
      <c r="U808" s="29"/>
      <c r="V808" s="29"/>
      <c r="W808" s="29"/>
    </row>
    <row r="809" ht="15.75" customHeight="1">
      <c r="A809" s="29"/>
      <c r="B809" s="29"/>
      <c r="C809" s="29"/>
      <c r="D809" s="29"/>
      <c r="E809" s="29"/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  <c r="R809" s="29"/>
      <c r="S809" s="29"/>
      <c r="T809" s="29"/>
      <c r="U809" s="29"/>
      <c r="V809" s="29"/>
      <c r="W809" s="29"/>
    </row>
    <row r="810" ht="15.75" customHeight="1">
      <c r="A810" s="29"/>
      <c r="B810" s="29"/>
      <c r="C810" s="29"/>
      <c r="D810" s="29"/>
      <c r="E810" s="29"/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  <c r="R810" s="29"/>
      <c r="S810" s="29"/>
      <c r="T810" s="29"/>
      <c r="U810" s="29"/>
      <c r="V810" s="29"/>
      <c r="W810" s="29"/>
    </row>
    <row r="811" ht="15.75" customHeight="1">
      <c r="A811" s="29"/>
      <c r="B811" s="29"/>
      <c r="C811" s="29"/>
      <c r="D811" s="29"/>
      <c r="E811" s="29"/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  <c r="R811" s="29"/>
      <c r="S811" s="29"/>
      <c r="T811" s="29"/>
      <c r="U811" s="29"/>
      <c r="V811" s="29"/>
      <c r="W811" s="29"/>
    </row>
    <row r="812" ht="15.75" customHeight="1">
      <c r="A812" s="29"/>
      <c r="B812" s="29"/>
      <c r="C812" s="29"/>
      <c r="D812" s="29"/>
      <c r="E812" s="29"/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  <c r="R812" s="29"/>
      <c r="S812" s="29"/>
      <c r="T812" s="29"/>
      <c r="U812" s="29"/>
      <c r="V812" s="29"/>
      <c r="W812" s="29"/>
    </row>
    <row r="813" ht="15.75" customHeight="1">
      <c r="A813" s="29"/>
      <c r="B813" s="29"/>
      <c r="C813" s="29"/>
      <c r="D813" s="29"/>
      <c r="E813" s="29"/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  <c r="R813" s="29"/>
      <c r="S813" s="29"/>
      <c r="T813" s="29"/>
      <c r="U813" s="29"/>
      <c r="V813" s="29"/>
      <c r="W813" s="29"/>
    </row>
    <row r="814" ht="15.75" customHeight="1">
      <c r="A814" s="29"/>
      <c r="B814" s="29"/>
      <c r="C814" s="29"/>
      <c r="D814" s="29"/>
      <c r="E814" s="29"/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  <c r="R814" s="29"/>
      <c r="S814" s="29"/>
      <c r="T814" s="29"/>
      <c r="U814" s="29"/>
      <c r="V814" s="29"/>
      <c r="W814" s="29"/>
    </row>
    <row r="815" ht="15.75" customHeight="1">
      <c r="A815" s="29"/>
      <c r="B815" s="29"/>
      <c r="C815" s="29"/>
      <c r="D815" s="29"/>
      <c r="E815" s="29"/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  <c r="R815" s="29"/>
      <c r="S815" s="29"/>
      <c r="T815" s="29"/>
      <c r="U815" s="29"/>
      <c r="V815" s="29"/>
      <c r="W815" s="29"/>
    </row>
    <row r="816" ht="15.75" customHeight="1">
      <c r="A816" s="29"/>
      <c r="B816" s="29"/>
      <c r="C816" s="29"/>
      <c r="D816" s="29"/>
      <c r="E816" s="29"/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  <c r="R816" s="29"/>
      <c r="S816" s="29"/>
      <c r="T816" s="29"/>
      <c r="U816" s="29"/>
      <c r="V816" s="29"/>
      <c r="W816" s="29"/>
    </row>
    <row r="817" ht="15.75" customHeight="1">
      <c r="A817" s="29"/>
      <c r="B817" s="29"/>
      <c r="C817" s="29"/>
      <c r="D817" s="29"/>
      <c r="E817" s="29"/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  <c r="R817" s="29"/>
      <c r="S817" s="29"/>
      <c r="T817" s="29"/>
      <c r="U817" s="29"/>
      <c r="V817" s="29"/>
      <c r="W817" s="29"/>
    </row>
    <row r="818" ht="15.75" customHeight="1">
      <c r="A818" s="29"/>
      <c r="B818" s="29"/>
      <c r="C818" s="29"/>
      <c r="D818" s="29"/>
      <c r="E818" s="29"/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  <c r="R818" s="29"/>
      <c r="S818" s="29"/>
      <c r="T818" s="29"/>
      <c r="U818" s="29"/>
      <c r="V818" s="29"/>
      <c r="W818" s="29"/>
    </row>
    <row r="819" ht="15.75" customHeight="1">
      <c r="A819" s="29"/>
      <c r="B819" s="29"/>
      <c r="C819" s="29"/>
      <c r="D819" s="29"/>
      <c r="E819" s="29"/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  <c r="R819" s="29"/>
      <c r="S819" s="29"/>
      <c r="T819" s="29"/>
      <c r="U819" s="29"/>
      <c r="V819" s="29"/>
      <c r="W819" s="29"/>
    </row>
    <row r="820" ht="15.75" customHeight="1">
      <c r="A820" s="29"/>
      <c r="B820" s="29"/>
      <c r="C820" s="29"/>
      <c r="D820" s="29"/>
      <c r="E820" s="29"/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  <c r="R820" s="29"/>
      <c r="S820" s="29"/>
      <c r="T820" s="29"/>
      <c r="U820" s="29"/>
      <c r="V820" s="29"/>
      <c r="W820" s="29"/>
    </row>
    <row r="821" ht="15.75" customHeight="1">
      <c r="A821" s="29"/>
      <c r="B821" s="29"/>
      <c r="C821" s="29"/>
      <c r="D821" s="29"/>
      <c r="E821" s="29"/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  <c r="R821" s="29"/>
      <c r="S821" s="29"/>
      <c r="T821" s="29"/>
      <c r="U821" s="29"/>
      <c r="V821" s="29"/>
      <c r="W821" s="29"/>
    </row>
    <row r="822" ht="15.75" customHeight="1">
      <c r="A822" s="29"/>
      <c r="B822" s="29"/>
      <c r="C822" s="29"/>
      <c r="D822" s="29"/>
      <c r="E822" s="29"/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  <c r="R822" s="29"/>
      <c r="S822" s="29"/>
      <c r="T822" s="29"/>
      <c r="U822" s="29"/>
      <c r="V822" s="29"/>
      <c r="W822" s="29"/>
    </row>
    <row r="823" ht="15.75" customHeight="1">
      <c r="A823" s="29"/>
      <c r="B823" s="29"/>
      <c r="C823" s="29"/>
      <c r="D823" s="29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  <c r="R823" s="29"/>
      <c r="S823" s="29"/>
      <c r="T823" s="29"/>
      <c r="U823" s="29"/>
      <c r="V823" s="29"/>
      <c r="W823" s="29"/>
    </row>
    <row r="824" ht="15.75" customHeight="1">
      <c r="A824" s="29"/>
      <c r="B824" s="29"/>
      <c r="C824" s="29"/>
      <c r="D824" s="29"/>
      <c r="E824" s="29"/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  <c r="R824" s="29"/>
      <c r="S824" s="29"/>
      <c r="T824" s="29"/>
      <c r="U824" s="29"/>
      <c r="V824" s="29"/>
      <c r="W824" s="29"/>
    </row>
    <row r="825" ht="15.75" customHeight="1">
      <c r="A825" s="29"/>
      <c r="B825" s="29"/>
      <c r="C825" s="29"/>
      <c r="D825" s="29"/>
      <c r="E825" s="29"/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  <c r="R825" s="29"/>
      <c r="S825" s="29"/>
      <c r="T825" s="29"/>
      <c r="U825" s="29"/>
      <c r="V825" s="29"/>
      <c r="W825" s="29"/>
    </row>
    <row r="826" ht="15.75" customHeight="1">
      <c r="A826" s="29"/>
      <c r="B826" s="29"/>
      <c r="C826" s="29"/>
      <c r="D826" s="29"/>
      <c r="E826" s="29"/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  <c r="R826" s="29"/>
      <c r="S826" s="29"/>
      <c r="T826" s="29"/>
      <c r="U826" s="29"/>
      <c r="V826" s="29"/>
      <c r="W826" s="29"/>
    </row>
    <row r="827" ht="15.75" customHeight="1">
      <c r="A827" s="29"/>
      <c r="B827" s="29"/>
      <c r="C827" s="29"/>
      <c r="D827" s="29"/>
      <c r="E827" s="29"/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  <c r="R827" s="29"/>
      <c r="S827" s="29"/>
      <c r="T827" s="29"/>
      <c r="U827" s="29"/>
      <c r="V827" s="29"/>
      <c r="W827" s="29"/>
    </row>
    <row r="828" ht="15.75" customHeight="1">
      <c r="A828" s="29"/>
      <c r="B828" s="29"/>
      <c r="C828" s="29"/>
      <c r="D828" s="29"/>
      <c r="E828" s="29"/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  <c r="R828" s="29"/>
      <c r="S828" s="29"/>
      <c r="T828" s="29"/>
      <c r="U828" s="29"/>
      <c r="V828" s="29"/>
      <c r="W828" s="29"/>
    </row>
    <row r="829" ht="15.75" customHeight="1">
      <c r="A829" s="29"/>
      <c r="B829" s="29"/>
      <c r="C829" s="29"/>
      <c r="D829" s="29"/>
      <c r="E829" s="29"/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  <c r="R829" s="29"/>
      <c r="S829" s="29"/>
      <c r="T829" s="29"/>
      <c r="U829" s="29"/>
      <c r="V829" s="29"/>
      <c r="W829" s="29"/>
    </row>
    <row r="830" ht="15.75" customHeight="1">
      <c r="A830" s="29"/>
      <c r="B830" s="29"/>
      <c r="C830" s="29"/>
      <c r="D830" s="29"/>
      <c r="E830" s="29"/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  <c r="R830" s="29"/>
      <c r="S830" s="29"/>
      <c r="T830" s="29"/>
      <c r="U830" s="29"/>
      <c r="V830" s="29"/>
      <c r="W830" s="29"/>
    </row>
    <row r="831" ht="15.75" customHeight="1">
      <c r="A831" s="29"/>
      <c r="B831" s="29"/>
      <c r="C831" s="29"/>
      <c r="D831" s="29"/>
      <c r="E831" s="29"/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  <c r="R831" s="29"/>
      <c r="S831" s="29"/>
      <c r="T831" s="29"/>
      <c r="U831" s="29"/>
      <c r="V831" s="29"/>
      <c r="W831" s="29"/>
    </row>
    <row r="832" ht="15.75" customHeight="1">
      <c r="A832" s="29"/>
      <c r="B832" s="29"/>
      <c r="C832" s="29"/>
      <c r="D832" s="29"/>
      <c r="E832" s="29"/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  <c r="R832" s="29"/>
      <c r="S832" s="29"/>
      <c r="T832" s="29"/>
      <c r="U832" s="29"/>
      <c r="V832" s="29"/>
      <c r="W832" s="29"/>
    </row>
    <row r="833" ht="15.75" customHeight="1">
      <c r="A833" s="29"/>
      <c r="B833" s="29"/>
      <c r="C833" s="29"/>
      <c r="D833" s="29"/>
      <c r="E833" s="29"/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  <c r="R833" s="29"/>
      <c r="S833" s="29"/>
      <c r="T833" s="29"/>
      <c r="U833" s="29"/>
      <c r="V833" s="29"/>
      <c r="W833" s="29"/>
    </row>
    <row r="834" ht="15.75" customHeight="1">
      <c r="A834" s="29"/>
      <c r="B834" s="29"/>
      <c r="C834" s="29"/>
      <c r="D834" s="29"/>
      <c r="E834" s="29"/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  <c r="R834" s="29"/>
      <c r="S834" s="29"/>
      <c r="T834" s="29"/>
      <c r="U834" s="29"/>
      <c r="V834" s="29"/>
      <c r="W834" s="29"/>
    </row>
    <row r="835" ht="15.75" customHeight="1">
      <c r="A835" s="29"/>
      <c r="B835" s="29"/>
      <c r="C835" s="29"/>
      <c r="D835" s="29"/>
      <c r="E835" s="29"/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  <c r="R835" s="29"/>
      <c r="S835" s="29"/>
      <c r="T835" s="29"/>
      <c r="U835" s="29"/>
      <c r="V835" s="29"/>
      <c r="W835" s="29"/>
    </row>
    <row r="836" ht="15.75" customHeight="1">
      <c r="A836" s="29"/>
      <c r="B836" s="29"/>
      <c r="C836" s="29"/>
      <c r="D836" s="29"/>
      <c r="E836" s="29"/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  <c r="R836" s="29"/>
      <c r="S836" s="29"/>
      <c r="T836" s="29"/>
      <c r="U836" s="29"/>
      <c r="V836" s="29"/>
      <c r="W836" s="29"/>
    </row>
    <row r="837" ht="15.75" customHeight="1">
      <c r="A837" s="29"/>
      <c r="B837" s="29"/>
      <c r="C837" s="29"/>
      <c r="D837" s="29"/>
      <c r="E837" s="29"/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  <c r="R837" s="29"/>
      <c r="S837" s="29"/>
      <c r="T837" s="29"/>
      <c r="U837" s="29"/>
      <c r="V837" s="29"/>
      <c r="W837" s="29"/>
    </row>
    <row r="838" ht="15.75" customHeight="1">
      <c r="A838" s="29"/>
      <c r="B838" s="29"/>
      <c r="C838" s="29"/>
      <c r="D838" s="29"/>
      <c r="E838" s="29"/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  <c r="R838" s="29"/>
      <c r="S838" s="29"/>
      <c r="T838" s="29"/>
      <c r="U838" s="29"/>
      <c r="V838" s="29"/>
      <c r="W838" s="29"/>
    </row>
    <row r="839" ht="15.75" customHeight="1">
      <c r="A839" s="29"/>
      <c r="B839" s="29"/>
      <c r="C839" s="29"/>
      <c r="D839" s="29"/>
      <c r="E839" s="29"/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  <c r="R839" s="29"/>
      <c r="S839" s="29"/>
      <c r="T839" s="29"/>
      <c r="U839" s="29"/>
      <c r="V839" s="29"/>
      <c r="W839" s="29"/>
    </row>
    <row r="840" ht="15.75" customHeight="1">
      <c r="A840" s="29"/>
      <c r="B840" s="29"/>
      <c r="C840" s="29"/>
      <c r="D840" s="29"/>
      <c r="E840" s="29"/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  <c r="R840" s="29"/>
      <c r="S840" s="29"/>
      <c r="T840" s="29"/>
      <c r="U840" s="29"/>
      <c r="V840" s="29"/>
      <c r="W840" s="29"/>
    </row>
    <row r="841" ht="15.75" customHeight="1">
      <c r="A841" s="29"/>
      <c r="B841" s="29"/>
      <c r="C841" s="29"/>
      <c r="D841" s="29"/>
      <c r="E841" s="29"/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  <c r="R841" s="29"/>
      <c r="S841" s="29"/>
      <c r="T841" s="29"/>
      <c r="U841" s="29"/>
      <c r="V841" s="29"/>
      <c r="W841" s="29"/>
    </row>
    <row r="842" ht="15.75" customHeight="1">
      <c r="A842" s="29"/>
      <c r="B842" s="29"/>
      <c r="C842" s="29"/>
      <c r="D842" s="29"/>
      <c r="E842" s="29"/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  <c r="R842" s="29"/>
      <c r="S842" s="29"/>
      <c r="T842" s="29"/>
      <c r="U842" s="29"/>
      <c r="V842" s="29"/>
      <c r="W842" s="29"/>
    </row>
    <row r="843" ht="15.75" customHeight="1">
      <c r="A843" s="29"/>
      <c r="B843" s="29"/>
      <c r="C843" s="29"/>
      <c r="D843" s="29"/>
      <c r="E843" s="29"/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  <c r="R843" s="29"/>
      <c r="S843" s="29"/>
      <c r="T843" s="29"/>
      <c r="U843" s="29"/>
      <c r="V843" s="29"/>
      <c r="W843" s="29"/>
    </row>
    <row r="844" ht="15.75" customHeight="1">
      <c r="A844" s="29"/>
      <c r="B844" s="29"/>
      <c r="C844" s="29"/>
      <c r="D844" s="29"/>
      <c r="E844" s="29"/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  <c r="R844" s="29"/>
      <c r="S844" s="29"/>
      <c r="T844" s="29"/>
      <c r="U844" s="29"/>
      <c r="V844" s="29"/>
      <c r="W844" s="29"/>
    </row>
    <row r="845" ht="15.75" customHeight="1">
      <c r="A845" s="29"/>
      <c r="B845" s="29"/>
      <c r="C845" s="29"/>
      <c r="D845" s="29"/>
      <c r="E845" s="29"/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  <c r="R845" s="29"/>
      <c r="S845" s="29"/>
      <c r="T845" s="29"/>
      <c r="U845" s="29"/>
      <c r="V845" s="29"/>
      <c r="W845" s="29"/>
    </row>
    <row r="846" ht="15.75" customHeight="1">
      <c r="A846" s="29"/>
      <c r="B846" s="29"/>
      <c r="C846" s="29"/>
      <c r="D846" s="29"/>
      <c r="E846" s="29"/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  <c r="R846" s="29"/>
      <c r="S846" s="29"/>
      <c r="T846" s="29"/>
      <c r="U846" s="29"/>
      <c r="V846" s="29"/>
      <c r="W846" s="29"/>
    </row>
    <row r="847" ht="15.75" customHeight="1">
      <c r="A847" s="29"/>
      <c r="B847" s="29"/>
      <c r="C847" s="29"/>
      <c r="D847" s="29"/>
      <c r="E847" s="29"/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  <c r="R847" s="29"/>
      <c r="S847" s="29"/>
      <c r="T847" s="29"/>
      <c r="U847" s="29"/>
      <c r="V847" s="29"/>
      <c r="W847" s="29"/>
    </row>
    <row r="848" ht="15.75" customHeight="1">
      <c r="A848" s="29"/>
      <c r="B848" s="29"/>
      <c r="C848" s="29"/>
      <c r="D848" s="29"/>
      <c r="E848" s="29"/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  <c r="R848" s="29"/>
      <c r="S848" s="29"/>
      <c r="T848" s="29"/>
      <c r="U848" s="29"/>
      <c r="V848" s="29"/>
      <c r="W848" s="29"/>
    </row>
    <row r="849" ht="15.75" customHeight="1">
      <c r="A849" s="29"/>
      <c r="B849" s="29"/>
      <c r="C849" s="29"/>
      <c r="D849" s="29"/>
      <c r="E849" s="29"/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  <c r="R849" s="29"/>
      <c r="S849" s="29"/>
      <c r="T849" s="29"/>
      <c r="U849" s="29"/>
      <c r="V849" s="29"/>
      <c r="W849" s="29"/>
    </row>
    <row r="850" ht="15.75" customHeight="1">
      <c r="A850" s="29"/>
      <c r="B850" s="29"/>
      <c r="C850" s="29"/>
      <c r="D850" s="29"/>
      <c r="E850" s="29"/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  <c r="R850" s="29"/>
      <c r="S850" s="29"/>
      <c r="T850" s="29"/>
      <c r="U850" s="29"/>
      <c r="V850" s="29"/>
      <c r="W850" s="29"/>
    </row>
    <row r="851" ht="15.75" customHeight="1">
      <c r="A851" s="29"/>
      <c r="B851" s="29"/>
      <c r="C851" s="29"/>
      <c r="D851" s="29"/>
      <c r="E851" s="29"/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  <c r="R851" s="29"/>
      <c r="S851" s="29"/>
      <c r="T851" s="29"/>
      <c r="U851" s="29"/>
      <c r="V851" s="29"/>
      <c r="W851" s="29"/>
    </row>
    <row r="852" ht="15.75" customHeight="1">
      <c r="A852" s="29"/>
      <c r="B852" s="29"/>
      <c r="C852" s="29"/>
      <c r="D852" s="29"/>
      <c r="E852" s="29"/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  <c r="R852" s="29"/>
      <c r="S852" s="29"/>
      <c r="T852" s="29"/>
      <c r="U852" s="29"/>
      <c r="V852" s="29"/>
      <c r="W852" s="29"/>
    </row>
    <row r="853" ht="15.75" customHeight="1">
      <c r="A853" s="29"/>
      <c r="B853" s="29"/>
      <c r="C853" s="29"/>
      <c r="D853" s="29"/>
      <c r="E853" s="29"/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  <c r="R853" s="29"/>
      <c r="S853" s="29"/>
      <c r="T853" s="29"/>
      <c r="U853" s="29"/>
      <c r="V853" s="29"/>
      <c r="W853" s="29"/>
    </row>
    <row r="854" ht="15.75" customHeight="1">
      <c r="A854" s="29"/>
      <c r="B854" s="29"/>
      <c r="C854" s="29"/>
      <c r="D854" s="29"/>
      <c r="E854" s="29"/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  <c r="R854" s="29"/>
      <c r="S854" s="29"/>
      <c r="T854" s="29"/>
      <c r="U854" s="29"/>
      <c r="V854" s="29"/>
      <c r="W854" s="29"/>
    </row>
    <row r="855" ht="15.75" customHeight="1">
      <c r="A855" s="29"/>
      <c r="B855" s="29"/>
      <c r="C855" s="29"/>
      <c r="D855" s="29"/>
      <c r="E855" s="29"/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  <c r="R855" s="29"/>
      <c r="S855" s="29"/>
      <c r="T855" s="29"/>
      <c r="U855" s="29"/>
      <c r="V855" s="29"/>
      <c r="W855" s="29"/>
    </row>
    <row r="856" ht="15.75" customHeight="1">
      <c r="A856" s="29"/>
      <c r="B856" s="29"/>
      <c r="C856" s="29"/>
      <c r="D856" s="29"/>
      <c r="E856" s="29"/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  <c r="R856" s="29"/>
      <c r="S856" s="29"/>
      <c r="T856" s="29"/>
      <c r="U856" s="29"/>
      <c r="V856" s="29"/>
      <c r="W856" s="29"/>
    </row>
    <row r="857" ht="15.75" customHeight="1">
      <c r="A857" s="29"/>
      <c r="B857" s="29"/>
      <c r="C857" s="29"/>
      <c r="D857" s="29"/>
      <c r="E857" s="29"/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  <c r="R857" s="29"/>
      <c r="S857" s="29"/>
      <c r="T857" s="29"/>
      <c r="U857" s="29"/>
      <c r="V857" s="29"/>
      <c r="W857" s="29"/>
    </row>
    <row r="858" ht="15.75" customHeight="1">
      <c r="A858" s="29"/>
      <c r="B858" s="29"/>
      <c r="C858" s="29"/>
      <c r="D858" s="29"/>
      <c r="E858" s="29"/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</row>
    <row r="859" ht="15.75" customHeight="1">
      <c r="A859" s="29"/>
      <c r="B859" s="29"/>
      <c r="C859" s="29"/>
      <c r="D859" s="29"/>
      <c r="E859" s="29"/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  <c r="R859" s="29"/>
      <c r="S859" s="29"/>
      <c r="T859" s="29"/>
      <c r="U859" s="29"/>
      <c r="V859" s="29"/>
      <c r="W859" s="29"/>
    </row>
    <row r="860" ht="15.75" customHeight="1">
      <c r="A860" s="29"/>
      <c r="B860" s="29"/>
      <c r="C860" s="29"/>
      <c r="D860" s="29"/>
      <c r="E860" s="29"/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  <c r="R860" s="29"/>
      <c r="S860" s="29"/>
      <c r="T860" s="29"/>
      <c r="U860" s="29"/>
      <c r="V860" s="29"/>
      <c r="W860" s="29"/>
    </row>
    <row r="861" ht="15.75" customHeight="1">
      <c r="A861" s="29"/>
      <c r="B861" s="29"/>
      <c r="C861" s="29"/>
      <c r="D861" s="29"/>
      <c r="E861" s="29"/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</row>
    <row r="862" ht="15.75" customHeight="1">
      <c r="A862" s="29"/>
      <c r="B862" s="29"/>
      <c r="C862" s="29"/>
      <c r="D862" s="29"/>
      <c r="E862" s="29"/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  <c r="R862" s="29"/>
      <c r="S862" s="29"/>
      <c r="T862" s="29"/>
      <c r="U862" s="29"/>
      <c r="V862" s="29"/>
      <c r="W862" s="29"/>
    </row>
    <row r="863" ht="15.75" customHeight="1">
      <c r="A863" s="29"/>
      <c r="B863" s="29"/>
      <c r="C863" s="29"/>
      <c r="D863" s="29"/>
      <c r="E863" s="29"/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  <c r="R863" s="29"/>
      <c r="S863" s="29"/>
      <c r="T863" s="29"/>
      <c r="U863" s="29"/>
      <c r="V863" s="29"/>
      <c r="W863" s="29"/>
    </row>
    <row r="864" ht="15.75" customHeight="1">
      <c r="A864" s="29"/>
      <c r="B864" s="29"/>
      <c r="C864" s="29"/>
      <c r="D864" s="29"/>
      <c r="E864" s="29"/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  <c r="R864" s="29"/>
      <c r="S864" s="29"/>
      <c r="T864" s="29"/>
      <c r="U864" s="29"/>
      <c r="V864" s="29"/>
      <c r="W864" s="29"/>
    </row>
    <row r="865" ht="15.75" customHeight="1">
      <c r="A865" s="29"/>
      <c r="B865" s="29"/>
      <c r="C865" s="29"/>
      <c r="D865" s="29"/>
      <c r="E865" s="29"/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  <c r="R865" s="29"/>
      <c r="S865" s="29"/>
      <c r="T865" s="29"/>
      <c r="U865" s="29"/>
      <c r="V865" s="29"/>
      <c r="W865" s="29"/>
    </row>
    <row r="866" ht="15.75" customHeight="1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  <c r="R866" s="29"/>
      <c r="S866" s="29"/>
      <c r="T866" s="29"/>
      <c r="U866" s="29"/>
      <c r="V866" s="29"/>
      <c r="W866" s="29"/>
    </row>
    <row r="867" ht="15.75" customHeight="1">
      <c r="A867" s="29"/>
      <c r="B867" s="29"/>
      <c r="C867" s="29"/>
      <c r="D867" s="29"/>
      <c r="E867" s="29"/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  <c r="R867" s="29"/>
      <c r="S867" s="29"/>
      <c r="T867" s="29"/>
      <c r="U867" s="29"/>
      <c r="V867" s="29"/>
      <c r="W867" s="29"/>
    </row>
    <row r="868" ht="15.75" customHeight="1">
      <c r="A868" s="29"/>
      <c r="B868" s="29"/>
      <c r="C868" s="29"/>
      <c r="D868" s="29"/>
      <c r="E868" s="29"/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  <c r="R868" s="29"/>
      <c r="S868" s="29"/>
      <c r="T868" s="29"/>
      <c r="U868" s="29"/>
      <c r="V868" s="29"/>
      <c r="W868" s="29"/>
    </row>
    <row r="869" ht="15.75" customHeight="1">
      <c r="A869" s="29"/>
      <c r="B869" s="29"/>
      <c r="C869" s="29"/>
      <c r="D869" s="29"/>
      <c r="E869" s="29"/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  <c r="R869" s="29"/>
      <c r="S869" s="29"/>
      <c r="T869" s="29"/>
      <c r="U869" s="29"/>
      <c r="V869" s="29"/>
      <c r="W869" s="29"/>
    </row>
    <row r="870" ht="15.75" customHeight="1">
      <c r="A870" s="29"/>
      <c r="B870" s="29"/>
      <c r="C870" s="29"/>
      <c r="D870" s="29"/>
      <c r="E870" s="29"/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  <c r="R870" s="29"/>
      <c r="S870" s="29"/>
      <c r="T870" s="29"/>
      <c r="U870" s="29"/>
      <c r="V870" s="29"/>
      <c r="W870" s="29"/>
    </row>
    <row r="871" ht="15.75" customHeight="1">
      <c r="A871" s="29"/>
      <c r="B871" s="29"/>
      <c r="C871" s="29"/>
      <c r="D871" s="29"/>
      <c r="E871" s="29"/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  <c r="R871" s="29"/>
      <c r="S871" s="29"/>
      <c r="T871" s="29"/>
      <c r="U871" s="29"/>
      <c r="V871" s="29"/>
      <c r="W871" s="29"/>
    </row>
    <row r="872" ht="15.75" customHeight="1">
      <c r="A872" s="29"/>
      <c r="B872" s="29"/>
      <c r="C872" s="29"/>
      <c r="D872" s="29"/>
      <c r="E872" s="29"/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  <c r="R872" s="29"/>
      <c r="S872" s="29"/>
      <c r="T872" s="29"/>
      <c r="U872" s="29"/>
      <c r="V872" s="29"/>
      <c r="W872" s="29"/>
    </row>
    <row r="873" ht="15.75" customHeight="1">
      <c r="A873" s="29"/>
      <c r="B873" s="29"/>
      <c r="C873" s="29"/>
      <c r="D873" s="29"/>
      <c r="E873" s="29"/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  <c r="R873" s="29"/>
      <c r="S873" s="29"/>
      <c r="T873" s="29"/>
      <c r="U873" s="29"/>
      <c r="V873" s="29"/>
      <c r="W873" s="29"/>
    </row>
    <row r="874" ht="15.75" customHeight="1">
      <c r="A874" s="29"/>
      <c r="B874" s="29"/>
      <c r="C874" s="29"/>
      <c r="D874" s="29"/>
      <c r="E874" s="29"/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</row>
    <row r="875" ht="15.75" customHeight="1">
      <c r="A875" s="29"/>
      <c r="B875" s="29"/>
      <c r="C875" s="29"/>
      <c r="D875" s="29"/>
      <c r="E875" s="29"/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  <c r="R875" s="29"/>
      <c r="S875" s="29"/>
      <c r="T875" s="29"/>
      <c r="U875" s="29"/>
      <c r="V875" s="29"/>
      <c r="W875" s="29"/>
    </row>
    <row r="876" ht="15.75" customHeight="1">
      <c r="A876" s="29"/>
      <c r="B876" s="29"/>
      <c r="C876" s="29"/>
      <c r="D876" s="29"/>
      <c r="E876" s="29"/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  <c r="R876" s="29"/>
      <c r="S876" s="29"/>
      <c r="T876" s="29"/>
      <c r="U876" s="29"/>
      <c r="V876" s="29"/>
      <c r="W876" s="29"/>
    </row>
    <row r="877" ht="15.75" customHeight="1">
      <c r="A877" s="29"/>
      <c r="B877" s="29"/>
      <c r="C877" s="29"/>
      <c r="D877" s="29"/>
      <c r="E877" s="29"/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</row>
    <row r="878" ht="15.75" customHeight="1">
      <c r="A878" s="29"/>
      <c r="B878" s="29"/>
      <c r="C878" s="29"/>
      <c r="D878" s="29"/>
      <c r="E878" s="29"/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  <c r="R878" s="29"/>
      <c r="S878" s="29"/>
      <c r="T878" s="29"/>
      <c r="U878" s="29"/>
      <c r="V878" s="29"/>
      <c r="W878" s="29"/>
    </row>
    <row r="879" ht="15.75" customHeight="1">
      <c r="A879" s="29"/>
      <c r="B879" s="29"/>
      <c r="C879" s="29"/>
      <c r="D879" s="29"/>
      <c r="E879" s="29"/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  <c r="R879" s="29"/>
      <c r="S879" s="29"/>
      <c r="T879" s="29"/>
      <c r="U879" s="29"/>
      <c r="V879" s="29"/>
      <c r="W879" s="29"/>
    </row>
    <row r="880" ht="15.75" customHeight="1">
      <c r="A880" s="29"/>
      <c r="B880" s="29"/>
      <c r="C880" s="29"/>
      <c r="D880" s="29"/>
      <c r="E880" s="29"/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  <c r="R880" s="29"/>
      <c r="S880" s="29"/>
      <c r="T880" s="29"/>
      <c r="U880" s="29"/>
      <c r="V880" s="29"/>
      <c r="W880" s="29"/>
    </row>
    <row r="881" ht="15.75" customHeight="1">
      <c r="A881" s="29"/>
      <c r="B881" s="29"/>
      <c r="C881" s="29"/>
      <c r="D881" s="29"/>
      <c r="E881" s="29"/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  <c r="R881" s="29"/>
      <c r="S881" s="29"/>
      <c r="T881" s="29"/>
      <c r="U881" s="29"/>
      <c r="V881" s="29"/>
      <c r="W881" s="29"/>
    </row>
    <row r="882" ht="15.75" customHeight="1">
      <c r="A882" s="29"/>
      <c r="B882" s="29"/>
      <c r="C882" s="29"/>
      <c r="D882" s="29"/>
      <c r="E882" s="29"/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  <c r="R882" s="29"/>
      <c r="S882" s="29"/>
      <c r="T882" s="29"/>
      <c r="U882" s="29"/>
      <c r="V882" s="29"/>
      <c r="W882" s="29"/>
    </row>
    <row r="883" ht="15.75" customHeight="1">
      <c r="A883" s="29"/>
      <c r="B883" s="29"/>
      <c r="C883" s="29"/>
      <c r="D883" s="29"/>
      <c r="E883" s="29"/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  <c r="R883" s="29"/>
      <c r="S883" s="29"/>
      <c r="T883" s="29"/>
      <c r="U883" s="29"/>
      <c r="V883" s="29"/>
      <c r="W883" s="29"/>
    </row>
    <row r="884" ht="15.75" customHeight="1">
      <c r="A884" s="29"/>
      <c r="B884" s="29"/>
      <c r="C884" s="29"/>
      <c r="D884" s="29"/>
      <c r="E884" s="29"/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  <c r="R884" s="29"/>
      <c r="S884" s="29"/>
      <c r="T884" s="29"/>
      <c r="U884" s="29"/>
      <c r="V884" s="29"/>
      <c r="W884" s="29"/>
    </row>
    <row r="885" ht="15.75" customHeight="1">
      <c r="A885" s="29"/>
      <c r="B885" s="29"/>
      <c r="C885" s="29"/>
      <c r="D885" s="29"/>
      <c r="E885" s="29"/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  <c r="R885" s="29"/>
      <c r="S885" s="29"/>
      <c r="T885" s="29"/>
      <c r="U885" s="29"/>
      <c r="V885" s="29"/>
      <c r="W885" s="29"/>
    </row>
    <row r="886" ht="15.75" customHeight="1">
      <c r="A886" s="29"/>
      <c r="B886" s="29"/>
      <c r="C886" s="29"/>
      <c r="D886" s="29"/>
      <c r="E886" s="29"/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  <c r="R886" s="29"/>
      <c r="S886" s="29"/>
      <c r="T886" s="29"/>
      <c r="U886" s="29"/>
      <c r="V886" s="29"/>
      <c r="W886" s="29"/>
    </row>
    <row r="887" ht="15.75" customHeight="1">
      <c r="A887" s="29"/>
      <c r="B887" s="29"/>
      <c r="C887" s="29"/>
      <c r="D887" s="29"/>
      <c r="E887" s="29"/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  <c r="R887" s="29"/>
      <c r="S887" s="29"/>
      <c r="T887" s="29"/>
      <c r="U887" s="29"/>
      <c r="V887" s="29"/>
      <c r="W887" s="29"/>
    </row>
    <row r="888" ht="15.75" customHeight="1">
      <c r="A888" s="29"/>
      <c r="B888" s="29"/>
      <c r="C888" s="29"/>
      <c r="D888" s="29"/>
      <c r="E888" s="29"/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  <c r="R888" s="29"/>
      <c r="S888" s="29"/>
      <c r="T888" s="29"/>
      <c r="U888" s="29"/>
      <c r="V888" s="29"/>
      <c r="W888" s="29"/>
    </row>
    <row r="889" ht="15.75" customHeight="1">
      <c r="A889" s="29"/>
      <c r="B889" s="29"/>
      <c r="C889" s="29"/>
      <c r="D889" s="29"/>
      <c r="E889" s="29"/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  <c r="R889" s="29"/>
      <c r="S889" s="29"/>
      <c r="T889" s="29"/>
      <c r="U889" s="29"/>
      <c r="V889" s="29"/>
      <c r="W889" s="29"/>
    </row>
    <row r="890" ht="15.75" customHeight="1">
      <c r="A890" s="29"/>
      <c r="B890" s="29"/>
      <c r="C890" s="29"/>
      <c r="D890" s="29"/>
      <c r="E890" s="29"/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  <c r="R890" s="29"/>
      <c r="S890" s="29"/>
      <c r="T890" s="29"/>
      <c r="U890" s="29"/>
      <c r="V890" s="29"/>
      <c r="W890" s="29"/>
    </row>
    <row r="891" ht="15.75" customHeight="1">
      <c r="A891" s="29"/>
      <c r="B891" s="29"/>
      <c r="C891" s="29"/>
      <c r="D891" s="29"/>
      <c r="E891" s="29"/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  <c r="R891" s="29"/>
      <c r="S891" s="29"/>
      <c r="T891" s="29"/>
      <c r="U891" s="29"/>
      <c r="V891" s="29"/>
      <c r="W891" s="29"/>
    </row>
    <row r="892" ht="15.75" customHeight="1">
      <c r="A892" s="29"/>
      <c r="B892" s="29"/>
      <c r="C892" s="29"/>
      <c r="D892" s="29"/>
      <c r="E892" s="29"/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  <c r="R892" s="29"/>
      <c r="S892" s="29"/>
      <c r="T892" s="29"/>
      <c r="U892" s="29"/>
      <c r="V892" s="29"/>
      <c r="W892" s="29"/>
    </row>
    <row r="893" ht="15.75" customHeight="1">
      <c r="A893" s="29"/>
      <c r="B893" s="29"/>
      <c r="C893" s="29"/>
      <c r="D893" s="29"/>
      <c r="E893" s="29"/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  <c r="R893" s="29"/>
      <c r="S893" s="29"/>
      <c r="T893" s="29"/>
      <c r="U893" s="29"/>
      <c r="V893" s="29"/>
      <c r="W893" s="29"/>
    </row>
    <row r="894" ht="15.75" customHeight="1">
      <c r="A894" s="29"/>
      <c r="B894" s="29"/>
      <c r="C894" s="29"/>
      <c r="D894" s="29"/>
      <c r="E894" s="29"/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  <c r="R894" s="29"/>
      <c r="S894" s="29"/>
      <c r="T894" s="29"/>
      <c r="U894" s="29"/>
      <c r="V894" s="29"/>
      <c r="W894" s="29"/>
    </row>
    <row r="895" ht="15.75" customHeight="1">
      <c r="A895" s="29"/>
      <c r="B895" s="29"/>
      <c r="C895" s="29"/>
      <c r="D895" s="29"/>
      <c r="E895" s="29"/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  <c r="R895" s="29"/>
      <c r="S895" s="29"/>
      <c r="T895" s="29"/>
      <c r="U895" s="29"/>
      <c r="V895" s="29"/>
      <c r="W895" s="29"/>
    </row>
    <row r="896" ht="15.75" customHeight="1">
      <c r="A896" s="29"/>
      <c r="B896" s="29"/>
      <c r="C896" s="29"/>
      <c r="D896" s="29"/>
      <c r="E896" s="29"/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  <c r="R896" s="29"/>
      <c r="S896" s="29"/>
      <c r="T896" s="29"/>
      <c r="U896" s="29"/>
      <c r="V896" s="29"/>
      <c r="W896" s="29"/>
    </row>
    <row r="897" ht="15.75" customHeight="1">
      <c r="A897" s="29"/>
      <c r="B897" s="29"/>
      <c r="C897" s="29"/>
      <c r="D897" s="29"/>
      <c r="E897" s="29"/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  <c r="R897" s="29"/>
      <c r="S897" s="29"/>
      <c r="T897" s="29"/>
      <c r="U897" s="29"/>
      <c r="V897" s="29"/>
      <c r="W897" s="29"/>
    </row>
    <row r="898" ht="15.75" customHeight="1">
      <c r="A898" s="29"/>
      <c r="B898" s="29"/>
      <c r="C898" s="29"/>
      <c r="D898" s="29"/>
      <c r="E898" s="29"/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  <c r="R898" s="29"/>
      <c r="S898" s="29"/>
      <c r="T898" s="29"/>
      <c r="U898" s="29"/>
      <c r="V898" s="29"/>
      <c r="W898" s="29"/>
    </row>
    <row r="899" ht="15.75" customHeight="1">
      <c r="A899" s="29"/>
      <c r="B899" s="29"/>
      <c r="C899" s="29"/>
      <c r="D899" s="29"/>
      <c r="E899" s="29"/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  <c r="R899" s="29"/>
      <c r="S899" s="29"/>
      <c r="T899" s="29"/>
      <c r="U899" s="29"/>
      <c r="V899" s="29"/>
      <c r="W899" s="29"/>
    </row>
    <row r="900" ht="15.75" customHeight="1">
      <c r="A900" s="29"/>
      <c r="B900" s="29"/>
      <c r="C900" s="29"/>
      <c r="D900" s="29"/>
      <c r="E900" s="29"/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  <c r="R900" s="29"/>
      <c r="S900" s="29"/>
      <c r="T900" s="29"/>
      <c r="U900" s="29"/>
      <c r="V900" s="29"/>
      <c r="W900" s="29"/>
    </row>
    <row r="901" ht="15.75" customHeight="1">
      <c r="A901" s="29"/>
      <c r="B901" s="29"/>
      <c r="C901" s="29"/>
      <c r="D901" s="29"/>
      <c r="E901" s="29"/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  <c r="R901" s="29"/>
      <c r="S901" s="29"/>
      <c r="T901" s="29"/>
      <c r="U901" s="29"/>
      <c r="V901" s="29"/>
      <c r="W901" s="29"/>
    </row>
    <row r="902" ht="15.75" customHeight="1">
      <c r="A902" s="29"/>
      <c r="B902" s="29"/>
      <c r="C902" s="29"/>
      <c r="D902" s="29"/>
      <c r="E902" s="29"/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  <c r="R902" s="29"/>
      <c r="S902" s="29"/>
      <c r="T902" s="29"/>
      <c r="U902" s="29"/>
      <c r="V902" s="29"/>
      <c r="W902" s="29"/>
    </row>
    <row r="903" ht="15.75" customHeight="1">
      <c r="A903" s="29"/>
      <c r="B903" s="29"/>
      <c r="C903" s="29"/>
      <c r="D903" s="29"/>
      <c r="E903" s="29"/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  <c r="R903" s="29"/>
      <c r="S903" s="29"/>
      <c r="T903" s="29"/>
      <c r="U903" s="29"/>
      <c r="V903" s="29"/>
      <c r="W903" s="29"/>
    </row>
    <row r="904" ht="15.75" customHeight="1">
      <c r="A904" s="29"/>
      <c r="B904" s="29"/>
      <c r="C904" s="29"/>
      <c r="D904" s="29"/>
      <c r="E904" s="29"/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  <c r="R904" s="29"/>
      <c r="S904" s="29"/>
      <c r="T904" s="29"/>
      <c r="U904" s="29"/>
      <c r="V904" s="29"/>
      <c r="W904" s="29"/>
    </row>
    <row r="905" ht="15.75" customHeight="1">
      <c r="A905" s="29"/>
      <c r="B905" s="29"/>
      <c r="C905" s="29"/>
      <c r="D905" s="29"/>
      <c r="E905" s="29"/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  <c r="R905" s="29"/>
      <c r="S905" s="29"/>
      <c r="T905" s="29"/>
      <c r="U905" s="29"/>
      <c r="V905" s="29"/>
      <c r="W905" s="29"/>
    </row>
    <row r="906" ht="15.75" customHeight="1">
      <c r="A906" s="29"/>
      <c r="B906" s="29"/>
      <c r="C906" s="29"/>
      <c r="D906" s="29"/>
      <c r="E906" s="29"/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  <c r="R906" s="29"/>
      <c r="S906" s="29"/>
      <c r="T906" s="29"/>
      <c r="U906" s="29"/>
      <c r="V906" s="29"/>
      <c r="W906" s="29"/>
    </row>
    <row r="907" ht="15.75" customHeight="1">
      <c r="A907" s="29"/>
      <c r="B907" s="29"/>
      <c r="C907" s="29"/>
      <c r="D907" s="29"/>
      <c r="E907" s="29"/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  <c r="R907" s="29"/>
      <c r="S907" s="29"/>
      <c r="T907" s="29"/>
      <c r="U907" s="29"/>
      <c r="V907" s="29"/>
      <c r="W907" s="29"/>
    </row>
    <row r="908" ht="15.75" customHeight="1">
      <c r="A908" s="29"/>
      <c r="B908" s="29"/>
      <c r="C908" s="29"/>
      <c r="D908" s="29"/>
      <c r="E908" s="29"/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  <c r="R908" s="29"/>
      <c r="S908" s="29"/>
      <c r="T908" s="29"/>
      <c r="U908" s="29"/>
      <c r="V908" s="29"/>
      <c r="W908" s="29"/>
    </row>
    <row r="909" ht="15.75" customHeight="1">
      <c r="A909" s="29"/>
      <c r="B909" s="29"/>
      <c r="C909" s="29"/>
      <c r="D909" s="29"/>
      <c r="E909" s="29"/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  <c r="R909" s="29"/>
      <c r="S909" s="29"/>
      <c r="T909" s="29"/>
      <c r="U909" s="29"/>
      <c r="V909" s="29"/>
      <c r="W909" s="29"/>
    </row>
    <row r="910" ht="15.75" customHeight="1">
      <c r="A910" s="29"/>
      <c r="B910" s="29"/>
      <c r="C910" s="29"/>
      <c r="D910" s="29"/>
      <c r="E910" s="29"/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  <c r="R910" s="29"/>
      <c r="S910" s="29"/>
      <c r="T910" s="29"/>
      <c r="U910" s="29"/>
      <c r="V910" s="29"/>
      <c r="W910" s="29"/>
    </row>
    <row r="911" ht="15.75" customHeight="1">
      <c r="A911" s="29"/>
      <c r="B911" s="29"/>
      <c r="C911" s="29"/>
      <c r="D911" s="29"/>
      <c r="E911" s="29"/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  <c r="R911" s="29"/>
      <c r="S911" s="29"/>
      <c r="T911" s="29"/>
      <c r="U911" s="29"/>
      <c r="V911" s="29"/>
      <c r="W911" s="29"/>
    </row>
    <row r="912" ht="15.75" customHeight="1">
      <c r="A912" s="29"/>
      <c r="B912" s="29"/>
      <c r="C912" s="29"/>
      <c r="D912" s="29"/>
      <c r="E912" s="29"/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  <c r="R912" s="29"/>
      <c r="S912" s="29"/>
      <c r="T912" s="29"/>
      <c r="U912" s="29"/>
      <c r="V912" s="29"/>
      <c r="W912" s="29"/>
    </row>
    <row r="913" ht="15.75" customHeight="1">
      <c r="A913" s="29"/>
      <c r="B913" s="29"/>
      <c r="C913" s="29"/>
      <c r="D913" s="29"/>
      <c r="E913" s="29"/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  <c r="R913" s="29"/>
      <c r="S913" s="29"/>
      <c r="T913" s="29"/>
      <c r="U913" s="29"/>
      <c r="V913" s="29"/>
      <c r="W913" s="29"/>
    </row>
    <row r="914" ht="15.75" customHeight="1">
      <c r="A914" s="29"/>
      <c r="B914" s="29"/>
      <c r="C914" s="29"/>
      <c r="D914" s="29"/>
      <c r="E914" s="29"/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  <c r="R914" s="29"/>
      <c r="S914" s="29"/>
      <c r="T914" s="29"/>
      <c r="U914" s="29"/>
      <c r="V914" s="29"/>
      <c r="W914" s="29"/>
    </row>
    <row r="915" ht="15.75" customHeight="1">
      <c r="A915" s="29"/>
      <c r="B915" s="29"/>
      <c r="C915" s="29"/>
      <c r="D915" s="29"/>
      <c r="E915" s="29"/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  <c r="R915" s="29"/>
      <c r="S915" s="29"/>
      <c r="T915" s="29"/>
      <c r="U915" s="29"/>
      <c r="V915" s="29"/>
      <c r="W915" s="29"/>
    </row>
    <row r="916" ht="15.75" customHeight="1">
      <c r="A916" s="29"/>
      <c r="B916" s="29"/>
      <c r="C916" s="29"/>
      <c r="D916" s="29"/>
      <c r="E916" s="29"/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  <c r="R916" s="29"/>
      <c r="S916" s="29"/>
      <c r="T916" s="29"/>
      <c r="U916" s="29"/>
      <c r="V916" s="29"/>
      <c r="W916" s="29"/>
    </row>
    <row r="917" ht="15.75" customHeight="1">
      <c r="A917" s="29"/>
      <c r="B917" s="29"/>
      <c r="C917" s="29"/>
      <c r="D917" s="29"/>
      <c r="E917" s="29"/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  <c r="R917" s="29"/>
      <c r="S917" s="29"/>
      <c r="T917" s="29"/>
      <c r="U917" s="29"/>
      <c r="V917" s="29"/>
      <c r="W917" s="29"/>
    </row>
    <row r="918" ht="15.75" customHeight="1">
      <c r="A918" s="29"/>
      <c r="B918" s="29"/>
      <c r="C918" s="29"/>
      <c r="D918" s="29"/>
      <c r="E918" s="29"/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  <c r="R918" s="29"/>
      <c r="S918" s="29"/>
      <c r="T918" s="29"/>
      <c r="U918" s="29"/>
      <c r="V918" s="29"/>
      <c r="W918" s="29"/>
    </row>
    <row r="919" ht="15.75" customHeight="1">
      <c r="A919" s="29"/>
      <c r="B919" s="29"/>
      <c r="C919" s="29"/>
      <c r="D919" s="29"/>
      <c r="E919" s="29"/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  <c r="R919" s="29"/>
      <c r="S919" s="29"/>
      <c r="T919" s="29"/>
      <c r="U919" s="29"/>
      <c r="V919" s="29"/>
      <c r="W919" s="29"/>
    </row>
    <row r="920" ht="15.75" customHeight="1">
      <c r="A920" s="29"/>
      <c r="B920" s="29"/>
      <c r="C920" s="29"/>
      <c r="D920" s="29"/>
      <c r="E920" s="29"/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  <c r="R920" s="29"/>
      <c r="S920" s="29"/>
      <c r="T920" s="29"/>
      <c r="U920" s="29"/>
      <c r="V920" s="29"/>
      <c r="W920" s="29"/>
    </row>
    <row r="921" ht="15.75" customHeight="1">
      <c r="A921" s="29"/>
      <c r="B921" s="29"/>
      <c r="C921" s="29"/>
      <c r="D921" s="29"/>
      <c r="E921" s="29"/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  <c r="R921" s="29"/>
      <c r="S921" s="29"/>
      <c r="T921" s="29"/>
      <c r="U921" s="29"/>
      <c r="V921" s="29"/>
      <c r="W921" s="29"/>
    </row>
    <row r="922" ht="15.75" customHeight="1">
      <c r="A922" s="29"/>
      <c r="B922" s="29"/>
      <c r="C922" s="29"/>
      <c r="D922" s="29"/>
      <c r="E922" s="29"/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  <c r="R922" s="29"/>
      <c r="S922" s="29"/>
      <c r="T922" s="29"/>
      <c r="U922" s="29"/>
      <c r="V922" s="29"/>
      <c r="W922" s="29"/>
    </row>
    <row r="923" ht="15.75" customHeight="1">
      <c r="A923" s="29"/>
      <c r="B923" s="29"/>
      <c r="C923" s="29"/>
      <c r="D923" s="29"/>
      <c r="E923" s="29"/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  <c r="R923" s="29"/>
      <c r="S923" s="29"/>
      <c r="T923" s="29"/>
      <c r="U923" s="29"/>
      <c r="V923" s="29"/>
      <c r="W923" s="29"/>
    </row>
    <row r="924" ht="15.75" customHeight="1">
      <c r="A924" s="29"/>
      <c r="B924" s="29"/>
      <c r="C924" s="29"/>
      <c r="D924" s="29"/>
      <c r="E924" s="29"/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  <c r="R924" s="29"/>
      <c r="S924" s="29"/>
      <c r="T924" s="29"/>
      <c r="U924" s="29"/>
      <c r="V924" s="29"/>
      <c r="W924" s="29"/>
    </row>
    <row r="925" ht="15.75" customHeight="1">
      <c r="A925" s="29"/>
      <c r="B925" s="29"/>
      <c r="C925" s="29"/>
      <c r="D925" s="29"/>
      <c r="E925" s="29"/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  <c r="R925" s="29"/>
      <c r="S925" s="29"/>
      <c r="T925" s="29"/>
      <c r="U925" s="29"/>
      <c r="V925" s="29"/>
      <c r="W925" s="29"/>
    </row>
    <row r="926" ht="15.75" customHeight="1">
      <c r="A926" s="29"/>
      <c r="B926" s="29"/>
      <c r="C926" s="29"/>
      <c r="D926" s="29"/>
      <c r="E926" s="29"/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  <c r="R926" s="29"/>
      <c r="S926" s="29"/>
      <c r="T926" s="29"/>
      <c r="U926" s="29"/>
      <c r="V926" s="29"/>
      <c r="W926" s="29"/>
    </row>
    <row r="927" ht="15.75" customHeight="1">
      <c r="A927" s="29"/>
      <c r="B927" s="29"/>
      <c r="C927" s="29"/>
      <c r="D927" s="29"/>
      <c r="E927" s="29"/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  <c r="R927" s="29"/>
      <c r="S927" s="29"/>
      <c r="T927" s="29"/>
      <c r="U927" s="29"/>
      <c r="V927" s="29"/>
      <c r="W927" s="29"/>
    </row>
    <row r="928" ht="15.75" customHeight="1">
      <c r="A928" s="29"/>
      <c r="B928" s="29"/>
      <c r="C928" s="29"/>
      <c r="D928" s="29"/>
      <c r="E928" s="29"/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  <c r="R928" s="29"/>
      <c r="S928" s="29"/>
      <c r="T928" s="29"/>
      <c r="U928" s="29"/>
      <c r="V928" s="29"/>
      <c r="W928" s="29"/>
    </row>
    <row r="929" ht="15.75" customHeight="1">
      <c r="A929" s="29"/>
      <c r="B929" s="29"/>
      <c r="C929" s="29"/>
      <c r="D929" s="29"/>
      <c r="E929" s="29"/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  <c r="R929" s="29"/>
      <c r="S929" s="29"/>
      <c r="T929" s="29"/>
      <c r="U929" s="29"/>
      <c r="V929" s="29"/>
      <c r="W929" s="29"/>
    </row>
    <row r="930" ht="15.75" customHeight="1">
      <c r="A930" s="29"/>
      <c r="B930" s="29"/>
      <c r="C930" s="29"/>
      <c r="D930" s="29"/>
      <c r="E930" s="29"/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  <c r="R930" s="29"/>
      <c r="S930" s="29"/>
      <c r="T930" s="29"/>
      <c r="U930" s="29"/>
      <c r="V930" s="29"/>
      <c r="W930" s="29"/>
    </row>
    <row r="931" ht="15.75" customHeight="1">
      <c r="A931" s="29"/>
      <c r="B931" s="29"/>
      <c r="C931" s="29"/>
      <c r="D931" s="29"/>
      <c r="E931" s="29"/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  <c r="R931" s="29"/>
      <c r="S931" s="29"/>
      <c r="T931" s="29"/>
      <c r="U931" s="29"/>
      <c r="V931" s="29"/>
      <c r="W931" s="29"/>
    </row>
    <row r="932" ht="15.75" customHeight="1">
      <c r="A932" s="29"/>
      <c r="B932" s="29"/>
      <c r="C932" s="29"/>
      <c r="D932" s="29"/>
      <c r="E932" s="29"/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  <c r="R932" s="29"/>
      <c r="S932" s="29"/>
      <c r="T932" s="29"/>
      <c r="U932" s="29"/>
      <c r="V932" s="29"/>
      <c r="W932" s="29"/>
    </row>
    <row r="933" ht="15.75" customHeight="1">
      <c r="A933" s="29"/>
      <c r="B933" s="29"/>
      <c r="C933" s="29"/>
      <c r="D933" s="29"/>
      <c r="E933" s="29"/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  <c r="R933" s="29"/>
      <c r="S933" s="29"/>
      <c r="T933" s="29"/>
      <c r="U933" s="29"/>
      <c r="V933" s="29"/>
      <c r="W933" s="29"/>
    </row>
    <row r="934" ht="15.75" customHeight="1">
      <c r="A934" s="29"/>
      <c r="B934" s="29"/>
      <c r="C934" s="29"/>
      <c r="D934" s="29"/>
      <c r="E934" s="29"/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  <c r="R934" s="29"/>
      <c r="S934" s="29"/>
      <c r="T934" s="29"/>
      <c r="U934" s="29"/>
      <c r="V934" s="29"/>
      <c r="W934" s="29"/>
    </row>
    <row r="935" ht="15.75" customHeight="1">
      <c r="A935" s="29"/>
      <c r="B935" s="29"/>
      <c r="C935" s="29"/>
      <c r="D935" s="29"/>
      <c r="E935" s="29"/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  <c r="R935" s="29"/>
      <c r="S935" s="29"/>
      <c r="T935" s="29"/>
      <c r="U935" s="29"/>
      <c r="V935" s="29"/>
      <c r="W935" s="29"/>
    </row>
    <row r="936" ht="15.75" customHeight="1">
      <c r="A936" s="29"/>
      <c r="B936" s="29"/>
      <c r="C936" s="29"/>
      <c r="D936" s="29"/>
      <c r="E936" s="29"/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  <c r="R936" s="29"/>
      <c r="S936" s="29"/>
      <c r="T936" s="29"/>
      <c r="U936" s="29"/>
      <c r="V936" s="29"/>
      <c r="W936" s="29"/>
    </row>
    <row r="937" ht="15.75" customHeight="1">
      <c r="A937" s="29"/>
      <c r="B937" s="29"/>
      <c r="C937" s="29"/>
      <c r="D937" s="29"/>
      <c r="E937" s="29"/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  <c r="R937" s="29"/>
      <c r="S937" s="29"/>
      <c r="T937" s="29"/>
      <c r="U937" s="29"/>
      <c r="V937" s="29"/>
      <c r="W937" s="29"/>
    </row>
    <row r="938" ht="15.75" customHeight="1">
      <c r="A938" s="29"/>
      <c r="B938" s="29"/>
      <c r="C938" s="29"/>
      <c r="D938" s="29"/>
      <c r="E938" s="29"/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  <c r="R938" s="29"/>
      <c r="S938" s="29"/>
      <c r="T938" s="29"/>
      <c r="U938" s="29"/>
      <c r="V938" s="29"/>
      <c r="W938" s="29"/>
    </row>
    <row r="939" ht="15.75" customHeight="1">
      <c r="A939" s="29"/>
      <c r="B939" s="29"/>
      <c r="C939" s="29"/>
      <c r="D939" s="29"/>
      <c r="E939" s="29"/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  <c r="R939" s="29"/>
      <c r="S939" s="29"/>
      <c r="T939" s="29"/>
      <c r="U939" s="29"/>
      <c r="V939" s="29"/>
      <c r="W939" s="29"/>
    </row>
    <row r="940" ht="15.75" customHeight="1">
      <c r="A940" s="29"/>
      <c r="B940" s="29"/>
      <c r="C940" s="29"/>
      <c r="D940" s="29"/>
      <c r="E940" s="29"/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  <c r="R940" s="29"/>
      <c r="S940" s="29"/>
      <c r="T940" s="29"/>
      <c r="U940" s="29"/>
      <c r="V940" s="29"/>
      <c r="W940" s="29"/>
    </row>
    <row r="941" ht="15.75" customHeight="1">
      <c r="A941" s="29"/>
      <c r="B941" s="29"/>
      <c r="C941" s="29"/>
      <c r="D941" s="29"/>
      <c r="E941" s="29"/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  <c r="R941" s="29"/>
      <c r="S941" s="29"/>
      <c r="T941" s="29"/>
      <c r="U941" s="29"/>
      <c r="V941" s="29"/>
      <c r="W941" s="29"/>
    </row>
    <row r="942" ht="15.75" customHeight="1">
      <c r="A942" s="29"/>
      <c r="B942" s="29"/>
      <c r="C942" s="29"/>
      <c r="D942" s="29"/>
      <c r="E942" s="29"/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  <c r="R942" s="29"/>
      <c r="S942" s="29"/>
      <c r="T942" s="29"/>
      <c r="U942" s="29"/>
      <c r="V942" s="29"/>
      <c r="W942" s="29"/>
    </row>
    <row r="943" ht="15.75" customHeight="1">
      <c r="A943" s="29"/>
      <c r="B943" s="29"/>
      <c r="C943" s="29"/>
      <c r="D943" s="29"/>
      <c r="E943" s="29"/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  <c r="R943" s="29"/>
      <c r="S943" s="29"/>
      <c r="T943" s="29"/>
      <c r="U943" s="29"/>
      <c r="V943" s="29"/>
      <c r="W943" s="29"/>
    </row>
    <row r="944" ht="15.75" customHeight="1">
      <c r="A944" s="29"/>
      <c r="B944" s="29"/>
      <c r="C944" s="29"/>
      <c r="D944" s="29"/>
      <c r="E944" s="29"/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  <c r="R944" s="29"/>
      <c r="S944" s="29"/>
      <c r="T944" s="29"/>
      <c r="U944" s="29"/>
      <c r="V944" s="29"/>
      <c r="W944" s="29"/>
    </row>
    <row r="945" ht="15.75" customHeight="1">
      <c r="A945" s="29"/>
      <c r="B945" s="29"/>
      <c r="C945" s="29"/>
      <c r="D945" s="29"/>
      <c r="E945" s="29"/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  <c r="R945" s="29"/>
      <c r="S945" s="29"/>
      <c r="T945" s="29"/>
      <c r="U945" s="29"/>
      <c r="V945" s="29"/>
      <c r="W945" s="29"/>
    </row>
    <row r="946" ht="15.75" customHeight="1">
      <c r="A946" s="29"/>
      <c r="B946" s="29"/>
      <c r="C946" s="29"/>
      <c r="D946" s="29"/>
      <c r="E946" s="29"/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  <c r="R946" s="29"/>
      <c r="S946" s="29"/>
      <c r="T946" s="29"/>
      <c r="U946" s="29"/>
      <c r="V946" s="29"/>
      <c r="W946" s="29"/>
    </row>
    <row r="947" ht="15.75" customHeight="1">
      <c r="A947" s="29"/>
      <c r="B947" s="29"/>
      <c r="C947" s="29"/>
      <c r="D947" s="29"/>
      <c r="E947" s="29"/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  <c r="R947" s="29"/>
      <c r="S947" s="29"/>
      <c r="T947" s="29"/>
      <c r="U947" s="29"/>
      <c r="V947" s="29"/>
      <c r="W947" s="29"/>
    </row>
    <row r="948" ht="15.75" customHeight="1">
      <c r="A948" s="29"/>
      <c r="B948" s="29"/>
      <c r="C948" s="29"/>
      <c r="D948" s="29"/>
      <c r="E948" s="29"/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  <c r="R948" s="29"/>
      <c r="S948" s="29"/>
      <c r="T948" s="29"/>
      <c r="U948" s="29"/>
      <c r="V948" s="29"/>
      <c r="W948" s="29"/>
    </row>
    <row r="949" ht="15.75" customHeight="1">
      <c r="A949" s="29"/>
      <c r="B949" s="29"/>
      <c r="C949" s="29"/>
      <c r="D949" s="29"/>
      <c r="E949" s="29"/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  <c r="R949" s="29"/>
      <c r="S949" s="29"/>
      <c r="T949" s="29"/>
      <c r="U949" s="29"/>
      <c r="V949" s="29"/>
      <c r="W949" s="29"/>
    </row>
    <row r="950" ht="15.75" customHeight="1">
      <c r="A950" s="29"/>
      <c r="B950" s="29"/>
      <c r="C950" s="29"/>
      <c r="D950" s="29"/>
      <c r="E950" s="29"/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  <c r="R950" s="29"/>
      <c r="S950" s="29"/>
      <c r="T950" s="29"/>
      <c r="U950" s="29"/>
      <c r="V950" s="29"/>
      <c r="W950" s="29"/>
    </row>
    <row r="951" ht="15.75" customHeight="1">
      <c r="A951" s="29"/>
      <c r="B951" s="29"/>
      <c r="C951" s="29"/>
      <c r="D951" s="29"/>
      <c r="E951" s="29"/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  <c r="R951" s="29"/>
      <c r="S951" s="29"/>
      <c r="T951" s="29"/>
      <c r="U951" s="29"/>
      <c r="V951" s="29"/>
      <c r="W951" s="29"/>
    </row>
    <row r="952" ht="15.75" customHeight="1">
      <c r="A952" s="29"/>
      <c r="B952" s="29"/>
      <c r="C952" s="29"/>
      <c r="D952" s="29"/>
      <c r="E952" s="29"/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  <c r="R952" s="29"/>
      <c r="S952" s="29"/>
      <c r="T952" s="29"/>
      <c r="U952" s="29"/>
      <c r="V952" s="29"/>
      <c r="W952" s="29"/>
    </row>
    <row r="953" ht="15.75" customHeight="1">
      <c r="A953" s="29"/>
      <c r="B953" s="29"/>
      <c r="C953" s="29"/>
      <c r="D953" s="29"/>
      <c r="E953" s="29"/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  <c r="R953" s="29"/>
      <c r="S953" s="29"/>
      <c r="T953" s="29"/>
      <c r="U953" s="29"/>
      <c r="V953" s="29"/>
      <c r="W953" s="29"/>
    </row>
    <row r="954" ht="15.75" customHeight="1">
      <c r="A954" s="29"/>
      <c r="B954" s="29"/>
      <c r="C954" s="29"/>
      <c r="D954" s="29"/>
      <c r="E954" s="29"/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  <c r="R954" s="29"/>
      <c r="S954" s="29"/>
      <c r="T954" s="29"/>
      <c r="U954" s="29"/>
      <c r="V954" s="29"/>
      <c r="W954" s="29"/>
    </row>
    <row r="955" ht="15.75" customHeight="1">
      <c r="A955" s="29"/>
      <c r="B955" s="29"/>
      <c r="C955" s="29"/>
      <c r="D955" s="29"/>
      <c r="E955" s="29"/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  <c r="R955" s="29"/>
      <c r="S955" s="29"/>
      <c r="T955" s="29"/>
      <c r="U955" s="29"/>
      <c r="V955" s="29"/>
      <c r="W955" s="29"/>
    </row>
    <row r="956" ht="15.75" customHeight="1">
      <c r="A956" s="29"/>
      <c r="B956" s="29"/>
      <c r="C956" s="29"/>
      <c r="D956" s="29"/>
      <c r="E956" s="29"/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  <c r="R956" s="29"/>
      <c r="S956" s="29"/>
      <c r="T956" s="29"/>
      <c r="U956" s="29"/>
      <c r="V956" s="29"/>
      <c r="W956" s="29"/>
    </row>
    <row r="957" ht="15.75" customHeight="1">
      <c r="A957" s="29"/>
      <c r="B957" s="29"/>
      <c r="C957" s="29"/>
      <c r="D957" s="29"/>
      <c r="E957" s="29"/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  <c r="R957" s="29"/>
      <c r="S957" s="29"/>
      <c r="T957" s="29"/>
      <c r="U957" s="29"/>
      <c r="V957" s="29"/>
      <c r="W957" s="29"/>
    </row>
    <row r="958" ht="15.75" customHeight="1">
      <c r="A958" s="29"/>
      <c r="B958" s="29"/>
      <c r="C958" s="29"/>
      <c r="D958" s="29"/>
      <c r="E958" s="29"/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  <c r="R958" s="29"/>
      <c r="S958" s="29"/>
      <c r="T958" s="29"/>
      <c r="U958" s="29"/>
      <c r="V958" s="29"/>
      <c r="W958" s="29"/>
    </row>
    <row r="959" ht="15.75" customHeight="1">
      <c r="A959" s="29"/>
      <c r="B959" s="29"/>
      <c r="C959" s="29"/>
      <c r="D959" s="29"/>
      <c r="E959" s="29"/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  <c r="R959" s="29"/>
      <c r="S959" s="29"/>
      <c r="T959" s="29"/>
      <c r="U959" s="29"/>
      <c r="V959" s="29"/>
      <c r="W959" s="29"/>
    </row>
    <row r="960" ht="15.75" customHeight="1">
      <c r="A960" s="29"/>
      <c r="B960" s="29"/>
      <c r="C960" s="29"/>
      <c r="D960" s="29"/>
      <c r="E960" s="29"/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  <c r="R960" s="29"/>
      <c r="S960" s="29"/>
      <c r="T960" s="29"/>
      <c r="U960" s="29"/>
      <c r="V960" s="29"/>
      <c r="W960" s="29"/>
    </row>
    <row r="961" ht="15.75" customHeight="1">
      <c r="A961" s="29"/>
      <c r="B961" s="29"/>
      <c r="C961" s="29"/>
      <c r="D961" s="29"/>
      <c r="E961" s="29"/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  <c r="R961" s="29"/>
      <c r="S961" s="29"/>
      <c r="T961" s="29"/>
      <c r="U961" s="29"/>
      <c r="V961" s="29"/>
      <c r="W961" s="29"/>
    </row>
    <row r="962" ht="15.75" customHeight="1">
      <c r="A962" s="29"/>
      <c r="B962" s="29"/>
      <c r="C962" s="29"/>
      <c r="D962" s="29"/>
      <c r="E962" s="29"/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  <c r="R962" s="29"/>
      <c r="S962" s="29"/>
      <c r="T962" s="29"/>
      <c r="U962" s="29"/>
      <c r="V962" s="29"/>
      <c r="W962" s="29"/>
    </row>
    <row r="963" ht="15.75" customHeight="1">
      <c r="A963" s="29"/>
      <c r="B963" s="29"/>
      <c r="C963" s="29"/>
      <c r="D963" s="29"/>
      <c r="E963" s="29"/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  <c r="R963" s="29"/>
      <c r="S963" s="29"/>
      <c r="T963" s="29"/>
      <c r="U963" s="29"/>
      <c r="V963" s="29"/>
      <c r="W963" s="29"/>
    </row>
    <row r="964" ht="15.75" customHeight="1">
      <c r="A964" s="29"/>
      <c r="B964" s="29"/>
      <c r="C964" s="29"/>
      <c r="D964" s="29"/>
      <c r="E964" s="29"/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  <c r="R964" s="29"/>
      <c r="S964" s="29"/>
      <c r="T964" s="29"/>
      <c r="U964" s="29"/>
      <c r="V964" s="29"/>
      <c r="W964" s="29"/>
    </row>
    <row r="965" ht="15.75" customHeight="1">
      <c r="A965" s="29"/>
      <c r="B965" s="29"/>
      <c r="C965" s="29"/>
      <c r="D965" s="29"/>
      <c r="E965" s="29"/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  <c r="R965" s="29"/>
      <c r="S965" s="29"/>
      <c r="T965" s="29"/>
      <c r="U965" s="29"/>
      <c r="V965" s="29"/>
      <c r="W965" s="29"/>
    </row>
    <row r="966" ht="15.75" customHeight="1">
      <c r="A966" s="29"/>
      <c r="B966" s="29"/>
      <c r="C966" s="29"/>
      <c r="D966" s="29"/>
      <c r="E966" s="29"/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  <c r="R966" s="29"/>
      <c r="S966" s="29"/>
      <c r="T966" s="29"/>
      <c r="U966" s="29"/>
      <c r="V966" s="29"/>
      <c r="W966" s="29"/>
    </row>
    <row r="967" ht="15.75" customHeight="1">
      <c r="A967" s="29"/>
      <c r="B967" s="29"/>
      <c r="C967" s="29"/>
      <c r="D967" s="29"/>
      <c r="E967" s="29"/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  <c r="R967" s="29"/>
      <c r="S967" s="29"/>
      <c r="T967" s="29"/>
      <c r="U967" s="29"/>
      <c r="V967" s="29"/>
      <c r="W967" s="29"/>
    </row>
    <row r="968" ht="15.75" customHeight="1">
      <c r="A968" s="29"/>
      <c r="B968" s="29"/>
      <c r="C968" s="29"/>
      <c r="D968" s="29"/>
      <c r="E968" s="29"/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  <c r="R968" s="29"/>
      <c r="S968" s="29"/>
      <c r="T968" s="29"/>
      <c r="U968" s="29"/>
      <c r="V968" s="29"/>
      <c r="W968" s="29"/>
    </row>
    <row r="969" ht="15.75" customHeight="1">
      <c r="A969" s="29"/>
      <c r="B969" s="29"/>
      <c r="C969" s="29"/>
      <c r="D969" s="29"/>
      <c r="E969" s="29"/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  <c r="R969" s="29"/>
      <c r="S969" s="29"/>
      <c r="T969" s="29"/>
      <c r="U969" s="29"/>
      <c r="V969" s="29"/>
      <c r="W969" s="29"/>
    </row>
    <row r="970" ht="15.75" customHeight="1">
      <c r="A970" s="29"/>
      <c r="B970" s="29"/>
      <c r="C970" s="29"/>
      <c r="D970" s="29"/>
      <c r="E970" s="29"/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  <c r="R970" s="29"/>
      <c r="S970" s="29"/>
      <c r="T970" s="29"/>
      <c r="U970" s="29"/>
      <c r="V970" s="29"/>
      <c r="W970" s="29"/>
    </row>
    <row r="971" ht="15.75" customHeight="1">
      <c r="A971" s="29"/>
      <c r="B971" s="29"/>
      <c r="C971" s="29"/>
      <c r="D971" s="29"/>
      <c r="E971" s="29"/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  <c r="R971" s="29"/>
      <c r="S971" s="29"/>
      <c r="T971" s="29"/>
      <c r="U971" s="29"/>
      <c r="V971" s="29"/>
      <c r="W971" s="29"/>
    </row>
    <row r="972" ht="15.75" customHeight="1">
      <c r="A972" s="29"/>
      <c r="B972" s="29"/>
      <c r="C972" s="29"/>
      <c r="D972" s="29"/>
      <c r="E972" s="29"/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  <c r="R972" s="29"/>
      <c r="S972" s="29"/>
      <c r="T972" s="29"/>
      <c r="U972" s="29"/>
      <c r="V972" s="29"/>
      <c r="W972" s="29"/>
    </row>
    <row r="973" ht="15.75" customHeight="1">
      <c r="A973" s="29"/>
      <c r="B973" s="29"/>
      <c r="C973" s="29"/>
      <c r="D973" s="29"/>
      <c r="E973" s="29"/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  <c r="R973" s="29"/>
      <c r="S973" s="29"/>
      <c r="T973" s="29"/>
      <c r="U973" s="29"/>
      <c r="V973" s="29"/>
      <c r="W973" s="29"/>
    </row>
    <row r="974" ht="15.75" customHeight="1">
      <c r="A974" s="29"/>
      <c r="B974" s="29"/>
      <c r="C974" s="29"/>
      <c r="D974" s="29"/>
      <c r="E974" s="29"/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  <c r="R974" s="29"/>
      <c r="S974" s="29"/>
      <c r="T974" s="29"/>
      <c r="U974" s="29"/>
      <c r="V974" s="29"/>
      <c r="W974" s="29"/>
    </row>
    <row r="975" ht="15.75" customHeight="1">
      <c r="A975" s="29"/>
      <c r="B975" s="29"/>
      <c r="C975" s="29"/>
      <c r="D975" s="29"/>
      <c r="E975" s="29"/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  <c r="R975" s="29"/>
      <c r="S975" s="29"/>
      <c r="T975" s="29"/>
      <c r="U975" s="29"/>
      <c r="V975" s="29"/>
      <c r="W975" s="29"/>
    </row>
    <row r="976" ht="15.75" customHeight="1">
      <c r="A976" s="29"/>
      <c r="B976" s="29"/>
      <c r="C976" s="29"/>
      <c r="D976" s="29"/>
      <c r="E976" s="29"/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  <c r="R976" s="29"/>
      <c r="S976" s="29"/>
      <c r="T976" s="29"/>
      <c r="U976" s="29"/>
      <c r="V976" s="29"/>
      <c r="W976" s="29"/>
    </row>
    <row r="977" ht="15.75" customHeight="1">
      <c r="A977" s="29"/>
      <c r="B977" s="29"/>
      <c r="C977" s="29"/>
      <c r="D977" s="29"/>
      <c r="E977" s="29"/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  <c r="R977" s="29"/>
      <c r="S977" s="29"/>
      <c r="T977" s="29"/>
      <c r="U977" s="29"/>
      <c r="V977" s="29"/>
      <c r="W977" s="29"/>
    </row>
    <row r="978" ht="15.75" customHeight="1">
      <c r="A978" s="29"/>
      <c r="B978" s="29"/>
      <c r="C978" s="29"/>
      <c r="D978" s="29"/>
      <c r="E978" s="29"/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  <c r="R978" s="29"/>
      <c r="S978" s="29"/>
      <c r="T978" s="29"/>
      <c r="U978" s="29"/>
      <c r="V978" s="29"/>
      <c r="W978" s="29"/>
    </row>
    <row r="979" ht="15.75" customHeight="1">
      <c r="A979" s="29"/>
      <c r="B979" s="29"/>
      <c r="C979" s="29"/>
      <c r="D979" s="29"/>
      <c r="E979" s="29"/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  <c r="R979" s="29"/>
      <c r="S979" s="29"/>
      <c r="T979" s="29"/>
      <c r="U979" s="29"/>
      <c r="V979" s="29"/>
      <c r="W979" s="29"/>
    </row>
    <row r="980" ht="15.75" customHeight="1">
      <c r="A980" s="29"/>
      <c r="B980" s="29"/>
      <c r="C980" s="29"/>
      <c r="D980" s="29"/>
      <c r="E980" s="29"/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  <c r="R980" s="29"/>
      <c r="S980" s="29"/>
      <c r="T980" s="29"/>
      <c r="U980" s="29"/>
      <c r="V980" s="29"/>
      <c r="W980" s="29"/>
    </row>
    <row r="981" ht="15.75" customHeight="1">
      <c r="A981" s="29"/>
      <c r="B981" s="29"/>
      <c r="C981" s="29"/>
      <c r="D981" s="29"/>
      <c r="E981" s="29"/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  <c r="R981" s="29"/>
      <c r="S981" s="29"/>
      <c r="T981" s="29"/>
      <c r="U981" s="29"/>
      <c r="V981" s="29"/>
      <c r="W981" s="29"/>
    </row>
    <row r="982" ht="15.75" customHeight="1">
      <c r="A982" s="29"/>
      <c r="B982" s="29"/>
      <c r="C982" s="29"/>
      <c r="D982" s="29"/>
      <c r="E982" s="29"/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  <c r="R982" s="29"/>
      <c r="S982" s="29"/>
      <c r="T982" s="29"/>
      <c r="U982" s="29"/>
      <c r="V982" s="29"/>
      <c r="W982" s="29"/>
    </row>
    <row r="983" ht="15.75" customHeight="1">
      <c r="A983" s="29"/>
      <c r="B983" s="29"/>
      <c r="C983" s="29"/>
      <c r="D983" s="29"/>
      <c r="E983" s="29"/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  <c r="R983" s="29"/>
      <c r="S983" s="29"/>
      <c r="T983" s="29"/>
      <c r="U983" s="29"/>
      <c r="V983" s="29"/>
      <c r="W983" s="29"/>
    </row>
    <row r="984" ht="15.75" customHeight="1">
      <c r="A984" s="29"/>
      <c r="B984" s="29"/>
      <c r="C984" s="29"/>
      <c r="D984" s="29"/>
      <c r="E984" s="29"/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  <c r="R984" s="29"/>
      <c r="S984" s="29"/>
      <c r="T984" s="29"/>
      <c r="U984" s="29"/>
      <c r="V984" s="29"/>
      <c r="W984" s="29"/>
    </row>
    <row r="985" ht="15.75" customHeight="1">
      <c r="A985" s="29"/>
      <c r="B985" s="29"/>
      <c r="C985" s="29"/>
      <c r="D985" s="29"/>
      <c r="E985" s="29"/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  <c r="R985" s="29"/>
      <c r="S985" s="29"/>
      <c r="T985" s="29"/>
      <c r="U985" s="29"/>
      <c r="V985" s="29"/>
      <c r="W985" s="29"/>
    </row>
    <row r="986" ht="15.75" customHeight="1">
      <c r="A986" s="29"/>
      <c r="B986" s="29"/>
      <c r="C986" s="29"/>
      <c r="D986" s="29"/>
      <c r="E986" s="29"/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  <c r="R986" s="29"/>
      <c r="S986" s="29"/>
      <c r="T986" s="29"/>
      <c r="U986" s="29"/>
      <c r="V986" s="29"/>
      <c r="W986" s="29"/>
    </row>
    <row r="987" ht="15.75" customHeight="1">
      <c r="A987" s="29"/>
      <c r="B987" s="29"/>
      <c r="C987" s="29"/>
      <c r="D987" s="29"/>
      <c r="E987" s="29"/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  <c r="R987" s="29"/>
      <c r="S987" s="29"/>
      <c r="T987" s="29"/>
      <c r="U987" s="29"/>
      <c r="V987" s="29"/>
      <c r="W987" s="29"/>
    </row>
    <row r="988" ht="15.75" customHeight="1">
      <c r="A988" s="29"/>
      <c r="B988" s="29"/>
      <c r="C988" s="29"/>
      <c r="D988" s="29"/>
      <c r="E988" s="29"/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  <c r="R988" s="29"/>
      <c r="S988" s="29"/>
      <c r="T988" s="29"/>
      <c r="U988" s="29"/>
      <c r="V988" s="29"/>
      <c r="W988" s="29"/>
    </row>
    <row r="989" ht="15.75" customHeight="1">
      <c r="A989" s="29"/>
      <c r="B989" s="29"/>
      <c r="C989" s="29"/>
      <c r="D989" s="29"/>
      <c r="E989" s="29"/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  <c r="R989" s="29"/>
      <c r="S989" s="29"/>
      <c r="T989" s="29"/>
      <c r="U989" s="29"/>
      <c r="V989" s="29"/>
      <c r="W989" s="29"/>
    </row>
    <row r="990" ht="15.75" customHeight="1">
      <c r="A990" s="29"/>
      <c r="B990" s="29"/>
      <c r="C990" s="29"/>
      <c r="D990" s="29"/>
      <c r="E990" s="29"/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  <c r="R990" s="29"/>
      <c r="S990" s="29"/>
      <c r="T990" s="29"/>
      <c r="U990" s="29"/>
      <c r="V990" s="29"/>
      <c r="W990" s="29"/>
    </row>
    <row r="991" ht="15.75" customHeight="1">
      <c r="A991" s="29"/>
      <c r="B991" s="29"/>
      <c r="C991" s="29"/>
      <c r="D991" s="29"/>
      <c r="E991" s="29"/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  <c r="R991" s="29"/>
      <c r="S991" s="29"/>
      <c r="T991" s="29"/>
      <c r="U991" s="29"/>
      <c r="V991" s="29"/>
      <c r="W991" s="29"/>
    </row>
    <row r="992" ht="15.75" customHeight="1">
      <c r="A992" s="29"/>
      <c r="B992" s="29"/>
      <c r="C992" s="29"/>
      <c r="D992" s="29"/>
      <c r="E992" s="29"/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  <c r="R992" s="29"/>
      <c r="S992" s="29"/>
      <c r="T992" s="29"/>
      <c r="U992" s="29"/>
      <c r="V992" s="29"/>
      <c r="W992" s="29"/>
    </row>
    <row r="993" ht="15.75" customHeight="1">
      <c r="A993" s="29"/>
      <c r="B993" s="29"/>
      <c r="C993" s="29"/>
      <c r="D993" s="29"/>
      <c r="E993" s="29"/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  <c r="R993" s="29"/>
      <c r="S993" s="29"/>
      <c r="T993" s="29"/>
      <c r="U993" s="29"/>
      <c r="V993" s="29"/>
      <c r="W993" s="29"/>
    </row>
    <row r="994" ht="15.75" customHeight="1">
      <c r="A994" s="29"/>
      <c r="B994" s="29"/>
      <c r="C994" s="29"/>
      <c r="D994" s="29"/>
      <c r="E994" s="29"/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  <c r="R994" s="29"/>
      <c r="S994" s="29"/>
      <c r="T994" s="29"/>
      <c r="U994" s="29"/>
      <c r="V994" s="29"/>
      <c r="W994" s="29"/>
    </row>
    <row r="995" ht="15.75" customHeight="1">
      <c r="A995" s="29"/>
      <c r="B995" s="29"/>
      <c r="C995" s="29"/>
      <c r="D995" s="29"/>
      <c r="E995" s="29"/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  <c r="R995" s="29"/>
      <c r="S995" s="29"/>
      <c r="T995" s="29"/>
      <c r="U995" s="29"/>
      <c r="V995" s="29"/>
      <c r="W995" s="29"/>
    </row>
    <row r="996" ht="15.75" customHeight="1">
      <c r="A996" s="29"/>
      <c r="B996" s="29"/>
      <c r="C996" s="29"/>
      <c r="D996" s="29"/>
      <c r="E996" s="29"/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  <c r="R996" s="29"/>
      <c r="S996" s="29"/>
      <c r="T996" s="29"/>
      <c r="U996" s="29"/>
      <c r="V996" s="29"/>
      <c r="W996" s="29"/>
    </row>
    <row r="997" ht="15.75" customHeight="1">
      <c r="A997" s="29"/>
      <c r="B997" s="29"/>
      <c r="C997" s="29"/>
      <c r="D997" s="29"/>
      <c r="E997" s="29"/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  <c r="R997" s="29"/>
      <c r="S997" s="29"/>
      <c r="T997" s="29"/>
      <c r="U997" s="29"/>
      <c r="V997" s="29"/>
      <c r="W997" s="29"/>
    </row>
    <row r="998" ht="15.75" customHeight="1">
      <c r="A998" s="29"/>
      <c r="B998" s="29"/>
      <c r="C998" s="29"/>
      <c r="D998" s="29"/>
      <c r="E998" s="29"/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  <c r="R998" s="29"/>
      <c r="S998" s="29"/>
      <c r="T998" s="29"/>
      <c r="U998" s="29"/>
      <c r="V998" s="29"/>
      <c r="W998" s="29"/>
    </row>
    <row r="999" ht="15.75" customHeight="1">
      <c r="A999" s="29"/>
      <c r="B999" s="29"/>
      <c r="C999" s="29"/>
      <c r="D999" s="29"/>
      <c r="E999" s="29"/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  <c r="R999" s="29"/>
      <c r="S999" s="29"/>
      <c r="T999" s="29"/>
      <c r="U999" s="29"/>
      <c r="V999" s="29"/>
      <c r="W999" s="29"/>
    </row>
    <row r="1000" ht="15.75" customHeight="1">
      <c r="A1000" s="29"/>
      <c r="B1000" s="29"/>
      <c r="C1000" s="29"/>
      <c r="D1000" s="29"/>
      <c r="E1000" s="29"/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  <c r="R1000" s="29"/>
      <c r="S1000" s="29"/>
      <c r="T1000" s="29"/>
      <c r="U1000" s="29"/>
      <c r="V1000" s="29"/>
      <c r="W1000" s="29"/>
    </row>
  </sheetData>
  <mergeCells count="16">
    <mergeCell ref="A2:B2"/>
    <mergeCell ref="A3:A5"/>
    <mergeCell ref="A6:A8"/>
    <mergeCell ref="A9:A11"/>
    <mergeCell ref="A12:A14"/>
    <mergeCell ref="A15:A17"/>
    <mergeCell ref="A18:A20"/>
    <mergeCell ref="A42:A44"/>
    <mergeCell ref="A45:A47"/>
    <mergeCell ref="A21:A23"/>
    <mergeCell ref="A24:A26"/>
    <mergeCell ref="A27:A29"/>
    <mergeCell ref="A30:A32"/>
    <mergeCell ref="A33:A35"/>
    <mergeCell ref="A36:A38"/>
    <mergeCell ref="A39:A4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